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19116" windowHeight="841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Y25" i="1" l="1"/>
  <c r="AB3" i="1"/>
  <c r="X22" i="1"/>
  <c r="AB28" i="1"/>
  <c r="AC16" i="1"/>
  <c r="AC3" i="1"/>
  <c r="Y19" i="1"/>
  <c r="Y20" i="1"/>
  <c r="Y21" i="1"/>
  <c r="Y22" i="1"/>
  <c r="Y23" i="1"/>
  <c r="Y24" i="1"/>
  <c r="Y26" i="1"/>
  <c r="AB26" i="1" s="1"/>
  <c r="Y27" i="1"/>
  <c r="AB27" i="1" s="1"/>
  <c r="Y28" i="1"/>
  <c r="Y29" i="1"/>
  <c r="Y18" i="1"/>
  <c r="AB4" i="1"/>
  <c r="AB5" i="1"/>
  <c r="AB6" i="1"/>
  <c r="AB7" i="1"/>
  <c r="AB8" i="1"/>
  <c r="AB12" i="1"/>
  <c r="AB13" i="1"/>
  <c r="AB14" i="1"/>
  <c r="AB15" i="1"/>
  <c r="Y4" i="1"/>
  <c r="Y5" i="1"/>
  <c r="Y6" i="1"/>
  <c r="Y7" i="1"/>
  <c r="AB25" i="1" s="1"/>
  <c r="Y8" i="1"/>
  <c r="Y9" i="1"/>
  <c r="AB9" i="1" s="1"/>
  <c r="Y10" i="1"/>
  <c r="AB10" i="1" s="1"/>
  <c r="Y11" i="1"/>
  <c r="AB11" i="1" s="1"/>
  <c r="Y12" i="1"/>
  <c r="Y13" i="1"/>
  <c r="Y14" i="1"/>
  <c r="Y15" i="1"/>
  <c r="Y3" i="1"/>
  <c r="AA11" i="1"/>
  <c r="X25" i="1"/>
  <c r="AC25" i="1" s="1"/>
  <c r="X26" i="1"/>
  <c r="AC26" i="1" s="1"/>
  <c r="X27" i="1"/>
  <c r="X28" i="1"/>
  <c r="X8" i="1"/>
  <c r="AC8" i="1" s="1"/>
  <c r="X9" i="1"/>
  <c r="AC9" i="1" s="1"/>
  <c r="X10" i="1"/>
  <c r="AC10" i="1" s="1"/>
  <c r="X11" i="1"/>
  <c r="AC11" i="1" s="1"/>
  <c r="X12" i="1"/>
  <c r="AC12" i="1" s="1"/>
  <c r="X13" i="1"/>
  <c r="AC13" i="1" s="1"/>
  <c r="X14" i="1"/>
  <c r="AC14" i="1" s="1"/>
  <c r="X15" i="1"/>
  <c r="AC15" i="1" s="1"/>
  <c r="X18" i="1"/>
  <c r="AC18" i="1" s="1"/>
  <c r="X19" i="1"/>
  <c r="AC19" i="1" s="1"/>
  <c r="X20" i="1"/>
  <c r="AC20" i="1" s="1"/>
  <c r="X21" i="1"/>
  <c r="AC21" i="1" s="1"/>
  <c r="AC22" i="1"/>
  <c r="X23" i="1"/>
  <c r="AC23" i="1" s="1"/>
  <c r="X24" i="1"/>
  <c r="AC24" i="1" s="1"/>
  <c r="X3" i="1"/>
  <c r="X4" i="1"/>
  <c r="AC4" i="1" s="1"/>
  <c r="X5" i="1"/>
  <c r="AC5" i="1" s="1"/>
  <c r="X6" i="1"/>
  <c r="AC6" i="1" s="1"/>
  <c r="X7" i="1"/>
  <c r="AC7" i="1" s="1"/>
  <c r="C11" i="1"/>
  <c r="D4" i="1"/>
  <c r="D5" i="1"/>
  <c r="D6" i="1"/>
  <c r="D7" i="1"/>
  <c r="D8" i="1"/>
  <c r="D9" i="1"/>
  <c r="D10" i="1"/>
  <c r="D12" i="1"/>
  <c r="D13" i="1"/>
  <c r="D14" i="1"/>
  <c r="D15" i="1"/>
  <c r="D18" i="1"/>
  <c r="D19" i="1"/>
  <c r="D20" i="1"/>
  <c r="D22" i="1"/>
  <c r="D23" i="1"/>
  <c r="D24" i="1"/>
  <c r="D3" i="1"/>
  <c r="C21" i="1"/>
  <c r="D21" i="1" s="1"/>
  <c r="B11" i="1"/>
  <c r="AC28" i="1" l="1"/>
  <c r="AC27" i="1"/>
  <c r="D11" i="1"/>
</calcChain>
</file>

<file path=xl/sharedStrings.xml><?xml version="1.0" encoding="utf-8"?>
<sst xmlns="http://schemas.openxmlformats.org/spreadsheetml/2006/main" count="100" uniqueCount="67">
  <si>
    <t>DCC Number</t>
  </si>
  <si>
    <t>Qty requested</t>
  </si>
  <si>
    <t>qty received</t>
  </si>
  <si>
    <t>missing</t>
  </si>
  <si>
    <t>D1000220</t>
  </si>
  <si>
    <t>D1000221</t>
  </si>
  <si>
    <t>D1000222</t>
  </si>
  <si>
    <t>D1000227</t>
  </si>
  <si>
    <t>D1000218</t>
  </si>
  <si>
    <t>D1000918</t>
  </si>
  <si>
    <t>D1000919</t>
  </si>
  <si>
    <t>D1000920</t>
  </si>
  <si>
    <t>D1100148</t>
  </si>
  <si>
    <t>D1100150</t>
  </si>
  <si>
    <t>D1100151</t>
  </si>
  <si>
    <t>D1100152</t>
  </si>
  <si>
    <t>D1100153</t>
  </si>
  <si>
    <t>D1100154</t>
  </si>
  <si>
    <t>D1100155</t>
  </si>
  <si>
    <t>HAM Cables</t>
  </si>
  <si>
    <t>BSC Cables</t>
  </si>
  <si>
    <t>D1000225 (108")</t>
  </si>
  <si>
    <t>D1000225 (180")</t>
  </si>
  <si>
    <t>D1000225 (199")</t>
  </si>
  <si>
    <t>D1000225 (209")</t>
  </si>
  <si>
    <t>D1000225 (230")</t>
  </si>
  <si>
    <t>Total</t>
  </si>
  <si>
    <t>Delivery for S.A.</t>
  </si>
  <si>
    <t>LLO HAM1</t>
  </si>
  <si>
    <t>LLO HAM2</t>
  </si>
  <si>
    <t>LLO HAM3</t>
  </si>
  <si>
    <t>LLO HAM4</t>
  </si>
  <si>
    <t>LLO HAM5</t>
  </si>
  <si>
    <t>LLO BSC1</t>
  </si>
  <si>
    <t>LLO BSC2</t>
  </si>
  <si>
    <t>LLO BSC3</t>
  </si>
  <si>
    <t>LLO BSC4</t>
  </si>
  <si>
    <t>LLO BSC5</t>
  </si>
  <si>
    <t>LHOBSC1</t>
  </si>
  <si>
    <t>LHOBSC2</t>
  </si>
  <si>
    <t>LHOBSC3</t>
  </si>
  <si>
    <t>LHOBSC4</t>
  </si>
  <si>
    <t>LHOBSC5</t>
  </si>
  <si>
    <t>LLO HAM6</t>
  </si>
  <si>
    <t>LHO HAM1</t>
  </si>
  <si>
    <t>LHO HAM2</t>
  </si>
  <si>
    <t>LHO HAM3</t>
  </si>
  <si>
    <t>LHO HAM4</t>
  </si>
  <si>
    <t>LHO HAM5</t>
  </si>
  <si>
    <t>LHOH AM6</t>
  </si>
  <si>
    <t>LHOBSC6</t>
  </si>
  <si>
    <t>LHOBSC7</t>
  </si>
  <si>
    <t>LHOBSC8</t>
  </si>
  <si>
    <t>LHOBSC9</t>
  </si>
  <si>
    <t>LHOBSC10</t>
  </si>
  <si>
    <t>LHO HAM7</t>
  </si>
  <si>
    <t>LHO HAM8</t>
  </si>
  <si>
    <t>LHO HAM9</t>
  </si>
  <si>
    <t>LHO HAM10</t>
  </si>
  <si>
    <t>LHO HAM11</t>
  </si>
  <si>
    <t>LHO HAM12</t>
  </si>
  <si>
    <t>QTY Needed Total</t>
  </si>
  <si>
    <t>Qty Needed through HAM 5</t>
  </si>
  <si>
    <t>Shortfall 2011?</t>
  </si>
  <si>
    <t>Qty Single Arm</t>
  </si>
  <si>
    <t>Shortfall 2012?</t>
  </si>
  <si>
    <t>Req. for Single 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</si>
</sst>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2" fillId="0" borderId="1" xfId="0" applyFont="1" applyBorder="1"/>
    <xf numFmtId="0" fontId="2" fillId="0" borderId="0" xfId="0" applyFont="1"/>
    <xf numFmtId="0" fontId="4" fillId="2" borderId="1" xfId="0" applyFont="1" applyFill="1" applyBorder="1"/>
    <xf numFmtId="0" fontId="4" fillId="0" borderId="1" xfId="0" applyFont="1" applyBorder="1"/>
    <xf numFmtId="0" fontId="2" fillId="2" borderId="1" xfId="0" applyFont="1" applyFill="1" applyBorder="1"/>
    <xf numFmtId="0" fontId="3" fillId="0" borderId="1" xfId="0" applyFont="1" applyBorder="1"/>
    <xf numFmtId="14" fontId="2" fillId="0" borderId="1" xfId="0" applyNumberFormat="1" applyFont="1" applyBorder="1"/>
    <xf numFmtId="14" fontId="3" fillId="0" borderId="1" xfId="0" applyNumberFormat="1" applyFont="1" applyBorder="1"/>
    <xf numFmtId="0" fontId="1" fillId="2" borderId="1" xfId="0" applyFont="1" applyFill="1" applyBorder="1"/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zoomScale="50" zoomScaleNormal="50" workbookViewId="0">
      <pane xSplit="1" topLeftCell="M1" activePane="topRight" state="frozen"/>
      <selection pane="topRight" activeCell="Y17" sqref="Y17:AD29"/>
    </sheetView>
  </sheetViews>
  <sheetFormatPr defaultColWidth="13.44140625" defaultRowHeight="18" x14ac:dyDescent="0.35"/>
  <cols>
    <col min="1" max="1" width="22" style="15" customWidth="1"/>
    <col min="2" max="2" width="21.33203125" style="1" customWidth="1"/>
    <col min="3" max="3" width="23.33203125" style="1" customWidth="1"/>
    <col min="4" max="4" width="13.44140625" style="1"/>
    <col min="5" max="5" width="17.6640625" style="1" customWidth="1"/>
    <col min="6" max="20" width="16" style="1" customWidth="1"/>
    <col min="21" max="21" width="17" style="1" customWidth="1"/>
    <col min="22" max="22" width="17.109375" style="1" customWidth="1"/>
    <col min="23" max="23" width="19" style="1" customWidth="1"/>
    <col min="24" max="24" width="25.109375" style="1" customWidth="1"/>
    <col min="25" max="26" width="27.44140625" style="1" customWidth="1"/>
    <col min="27" max="27" width="23.5546875" style="1" customWidth="1"/>
    <col min="28" max="29" width="21.33203125" style="1" customWidth="1"/>
    <col min="30" max="30" width="24.44140625" style="1" customWidth="1"/>
    <col min="31" max="16384" width="13.44140625" style="1"/>
  </cols>
  <sheetData>
    <row r="1" spans="1:30" s="3" customFormat="1" ht="21" x14ac:dyDescent="0.4">
      <c r="A1" s="4" t="s">
        <v>0</v>
      </c>
      <c r="B1" s="5" t="s">
        <v>1</v>
      </c>
      <c r="C1" s="5" t="s">
        <v>2</v>
      </c>
      <c r="D1" s="5" t="s">
        <v>3</v>
      </c>
      <c r="E1" s="5"/>
      <c r="F1" s="5" t="s">
        <v>28</v>
      </c>
      <c r="G1" s="5" t="s">
        <v>29</v>
      </c>
      <c r="H1" s="5" t="s">
        <v>30</v>
      </c>
      <c r="I1" s="5" t="s">
        <v>31</v>
      </c>
      <c r="J1" s="5" t="s">
        <v>32</v>
      </c>
      <c r="K1" s="5" t="s">
        <v>43</v>
      </c>
      <c r="L1" s="5" t="s">
        <v>44</v>
      </c>
      <c r="M1" s="5" t="s">
        <v>45</v>
      </c>
      <c r="N1" s="5" t="s">
        <v>46</v>
      </c>
      <c r="O1" s="5" t="s">
        <v>47</v>
      </c>
      <c r="P1" s="5" t="s">
        <v>48</v>
      </c>
      <c r="Q1" s="5" t="s">
        <v>49</v>
      </c>
      <c r="R1" s="5" t="s">
        <v>55</v>
      </c>
      <c r="S1" s="5" t="s">
        <v>56</v>
      </c>
      <c r="T1" s="5" t="s">
        <v>57</v>
      </c>
      <c r="U1" s="5" t="s">
        <v>58</v>
      </c>
      <c r="V1" s="5" t="s">
        <v>59</v>
      </c>
      <c r="W1" s="5" t="s">
        <v>60</v>
      </c>
      <c r="X1" s="16" t="s">
        <v>61</v>
      </c>
      <c r="Y1" s="17" t="s">
        <v>62</v>
      </c>
      <c r="Z1" s="17"/>
      <c r="AA1" s="16" t="s">
        <v>1</v>
      </c>
      <c r="AB1" s="16" t="s">
        <v>63</v>
      </c>
      <c r="AC1" s="16" t="s">
        <v>65</v>
      </c>
      <c r="AD1" s="4" t="s">
        <v>0</v>
      </c>
    </row>
    <row r="2" spans="1:30" s="3" customFormat="1" ht="21" x14ac:dyDescent="0.4">
      <c r="A2" s="4" t="s">
        <v>19</v>
      </c>
      <c r="B2" s="12"/>
      <c r="C2" s="12"/>
      <c r="D2" s="12"/>
      <c r="E2" s="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4" t="s">
        <v>19</v>
      </c>
    </row>
    <row r="3" spans="1:30" s="3" customFormat="1" ht="21" x14ac:dyDescent="0.4">
      <c r="A3" s="6" t="s">
        <v>4</v>
      </c>
      <c r="B3" s="12">
        <v>26</v>
      </c>
      <c r="C3" s="12">
        <v>27</v>
      </c>
      <c r="D3" s="12">
        <f>B3-C3</f>
        <v>-1</v>
      </c>
      <c r="E3" s="2"/>
      <c r="F3" s="12"/>
      <c r="G3" s="12">
        <v>1</v>
      </c>
      <c r="H3" s="12">
        <v>1</v>
      </c>
      <c r="I3" s="12">
        <v>2</v>
      </c>
      <c r="J3" s="12">
        <v>2</v>
      </c>
      <c r="K3" s="12">
        <v>1</v>
      </c>
      <c r="L3" s="12"/>
      <c r="M3" s="12">
        <v>1</v>
      </c>
      <c r="N3" s="12">
        <v>1</v>
      </c>
      <c r="O3" s="12">
        <v>2</v>
      </c>
      <c r="P3" s="12">
        <v>2</v>
      </c>
      <c r="Q3" s="12"/>
      <c r="R3" s="12"/>
      <c r="S3" s="12">
        <v>1</v>
      </c>
      <c r="T3" s="12">
        <v>1</v>
      </c>
      <c r="U3" s="12">
        <v>2</v>
      </c>
      <c r="V3" s="12">
        <v>2</v>
      </c>
      <c r="W3" s="12"/>
      <c r="X3" s="12">
        <f t="shared" ref="X3:X6" si="0">SUM(F3:V3)</f>
        <v>19</v>
      </c>
      <c r="Y3" s="12">
        <f>H3+G3+I3+J3</f>
        <v>6</v>
      </c>
      <c r="Z3" s="12"/>
      <c r="AA3" s="12">
        <v>27</v>
      </c>
      <c r="AB3" s="12">
        <f>Y3-AA3</f>
        <v>-21</v>
      </c>
      <c r="AC3" s="12">
        <f t="shared" ref="AC3:AC16" si="1">X3-AA3</f>
        <v>-8</v>
      </c>
      <c r="AD3" s="6" t="s">
        <v>4</v>
      </c>
    </row>
    <row r="4" spans="1:30" s="3" customFormat="1" ht="21" x14ac:dyDescent="0.4">
      <c r="A4" s="6" t="s">
        <v>5</v>
      </c>
      <c r="B4" s="12">
        <v>26</v>
      </c>
      <c r="C4" s="12">
        <v>27</v>
      </c>
      <c r="D4" s="12">
        <f t="shared" ref="D4:D24" si="2">B4-C4</f>
        <v>-1</v>
      </c>
      <c r="E4" s="2"/>
      <c r="F4" s="12"/>
      <c r="G4" s="12">
        <v>1</v>
      </c>
      <c r="H4" s="12">
        <v>1</v>
      </c>
      <c r="I4" s="12">
        <v>2</v>
      </c>
      <c r="J4" s="12">
        <v>2</v>
      </c>
      <c r="K4" s="12">
        <v>1</v>
      </c>
      <c r="L4" s="12"/>
      <c r="M4" s="12">
        <v>1</v>
      </c>
      <c r="N4" s="12">
        <v>1</v>
      </c>
      <c r="O4" s="12">
        <v>2</v>
      </c>
      <c r="P4" s="12">
        <v>2</v>
      </c>
      <c r="Q4" s="12"/>
      <c r="R4" s="12"/>
      <c r="S4" s="12">
        <v>1</v>
      </c>
      <c r="T4" s="12">
        <v>1</v>
      </c>
      <c r="U4" s="12">
        <v>2</v>
      </c>
      <c r="V4" s="12">
        <v>2</v>
      </c>
      <c r="W4" s="12"/>
      <c r="X4" s="12">
        <f t="shared" si="0"/>
        <v>19</v>
      </c>
      <c r="Y4" s="12">
        <f t="shared" ref="Y4:Y15" si="3">H4+G4+I4+J4</f>
        <v>6</v>
      </c>
      <c r="Z4" s="12"/>
      <c r="AA4" s="12">
        <v>27</v>
      </c>
      <c r="AB4" s="12">
        <f t="shared" ref="AB4:AB15" si="4">Y4-AA4</f>
        <v>-21</v>
      </c>
      <c r="AC4" s="12">
        <f t="shared" si="1"/>
        <v>-8</v>
      </c>
      <c r="AD4" s="6" t="s">
        <v>5</v>
      </c>
    </row>
    <row r="5" spans="1:30" s="3" customFormat="1" ht="21" x14ac:dyDescent="0.4">
      <c r="A5" s="6" t="s">
        <v>6</v>
      </c>
      <c r="B5" s="12">
        <v>26</v>
      </c>
      <c r="C5" s="12">
        <v>27</v>
      </c>
      <c r="D5" s="12">
        <f t="shared" si="2"/>
        <v>-1</v>
      </c>
      <c r="E5" s="2"/>
      <c r="F5" s="12"/>
      <c r="G5" s="12">
        <v>1</v>
      </c>
      <c r="H5" s="12">
        <v>1</v>
      </c>
      <c r="I5" s="12">
        <v>2</v>
      </c>
      <c r="J5" s="12">
        <v>2</v>
      </c>
      <c r="K5" s="12">
        <v>1</v>
      </c>
      <c r="L5" s="12"/>
      <c r="M5" s="12">
        <v>1</v>
      </c>
      <c r="N5" s="12">
        <v>1</v>
      </c>
      <c r="O5" s="12">
        <v>2</v>
      </c>
      <c r="P5" s="12">
        <v>2</v>
      </c>
      <c r="Q5" s="12"/>
      <c r="R5" s="12"/>
      <c r="S5" s="12">
        <v>1</v>
      </c>
      <c r="T5" s="12">
        <v>1</v>
      </c>
      <c r="U5" s="12">
        <v>2</v>
      </c>
      <c r="V5" s="12">
        <v>2</v>
      </c>
      <c r="W5" s="12"/>
      <c r="X5" s="12">
        <f t="shared" si="0"/>
        <v>19</v>
      </c>
      <c r="Y5" s="12">
        <f t="shared" si="3"/>
        <v>6</v>
      </c>
      <c r="Z5" s="12"/>
      <c r="AA5" s="12">
        <v>27</v>
      </c>
      <c r="AB5" s="12">
        <f t="shared" si="4"/>
        <v>-21</v>
      </c>
      <c r="AC5" s="12">
        <f t="shared" si="1"/>
        <v>-8</v>
      </c>
      <c r="AD5" s="6" t="s">
        <v>6</v>
      </c>
    </row>
    <row r="6" spans="1:30" s="3" customFormat="1" ht="21" x14ac:dyDescent="0.4">
      <c r="A6" s="6" t="s">
        <v>21</v>
      </c>
      <c r="B6" s="12">
        <v>38</v>
      </c>
      <c r="C6" s="12">
        <v>38</v>
      </c>
      <c r="D6" s="12">
        <f t="shared" si="2"/>
        <v>0</v>
      </c>
      <c r="E6" s="2"/>
      <c r="F6" s="12"/>
      <c r="G6" s="12">
        <v>18</v>
      </c>
      <c r="H6" s="12">
        <v>9</v>
      </c>
      <c r="I6" s="12">
        <v>5</v>
      </c>
      <c r="J6" s="12">
        <v>6</v>
      </c>
      <c r="K6" s="12"/>
      <c r="L6" s="12"/>
      <c r="M6" s="12">
        <v>18</v>
      </c>
      <c r="N6" s="12">
        <v>9</v>
      </c>
      <c r="O6" s="12">
        <v>5</v>
      </c>
      <c r="P6" s="12">
        <v>5</v>
      </c>
      <c r="Q6" s="12"/>
      <c r="R6" s="12"/>
      <c r="S6" s="12">
        <v>18</v>
      </c>
      <c r="T6" s="12">
        <v>6</v>
      </c>
      <c r="U6" s="12">
        <v>5</v>
      </c>
      <c r="V6" s="12">
        <v>5</v>
      </c>
      <c r="W6" s="12"/>
      <c r="X6" s="12">
        <f t="shared" si="0"/>
        <v>109</v>
      </c>
      <c r="Y6" s="12">
        <f t="shared" si="3"/>
        <v>38</v>
      </c>
      <c r="Z6" s="12"/>
      <c r="AA6" s="12">
        <v>38</v>
      </c>
      <c r="AB6" s="12">
        <f t="shared" si="4"/>
        <v>0</v>
      </c>
      <c r="AC6" s="18">
        <f t="shared" si="1"/>
        <v>71</v>
      </c>
      <c r="AD6" s="6" t="s">
        <v>21</v>
      </c>
    </row>
    <row r="7" spans="1:30" s="3" customFormat="1" ht="21" x14ac:dyDescent="0.4">
      <c r="A7" s="6" t="s">
        <v>22</v>
      </c>
      <c r="B7" s="12">
        <v>105</v>
      </c>
      <c r="C7" s="12"/>
      <c r="D7" s="12">
        <f t="shared" si="2"/>
        <v>105</v>
      </c>
      <c r="E7" s="2"/>
      <c r="F7" s="12">
        <v>10</v>
      </c>
      <c r="G7" s="12">
        <v>8</v>
      </c>
      <c r="H7" s="12">
        <v>2</v>
      </c>
      <c r="I7" s="12"/>
      <c r="J7" s="12">
        <v>3</v>
      </c>
      <c r="K7" s="12">
        <v>16</v>
      </c>
      <c r="L7" s="12">
        <v>10</v>
      </c>
      <c r="M7" s="12">
        <v>8</v>
      </c>
      <c r="N7" s="12">
        <v>2</v>
      </c>
      <c r="O7" s="12"/>
      <c r="P7" s="12">
        <v>4</v>
      </c>
      <c r="Q7" s="12">
        <v>16</v>
      </c>
      <c r="R7" s="12">
        <v>10</v>
      </c>
      <c r="S7" s="12">
        <v>8</v>
      </c>
      <c r="T7" s="12">
        <v>5</v>
      </c>
      <c r="U7" s="12"/>
      <c r="V7" s="12">
        <v>4</v>
      </c>
      <c r="W7" s="12">
        <v>16</v>
      </c>
      <c r="X7" s="12">
        <f>SUM(F7:V7)</f>
        <v>106</v>
      </c>
      <c r="Y7" s="12">
        <f t="shared" si="3"/>
        <v>13</v>
      </c>
      <c r="Z7" s="12"/>
      <c r="AA7" s="12">
        <v>105</v>
      </c>
      <c r="AB7" s="12">
        <f t="shared" si="4"/>
        <v>-92</v>
      </c>
      <c r="AC7" s="18">
        <f t="shared" si="1"/>
        <v>1</v>
      </c>
      <c r="AD7" s="6" t="s">
        <v>22</v>
      </c>
    </row>
    <row r="8" spans="1:30" s="3" customFormat="1" ht="21" x14ac:dyDescent="0.4">
      <c r="A8" s="6" t="s">
        <v>23</v>
      </c>
      <c r="B8" s="12">
        <v>7</v>
      </c>
      <c r="C8" s="12">
        <v>7</v>
      </c>
      <c r="D8" s="12">
        <f t="shared" si="2"/>
        <v>0</v>
      </c>
      <c r="E8" s="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>
        <f t="shared" ref="X8:X28" si="5">SUM(F8:V8)</f>
        <v>0</v>
      </c>
      <c r="Y8" s="12">
        <f t="shared" si="3"/>
        <v>0</v>
      </c>
      <c r="Z8" s="12"/>
      <c r="AA8" s="12">
        <v>7</v>
      </c>
      <c r="AB8" s="12">
        <f t="shared" si="4"/>
        <v>-7</v>
      </c>
      <c r="AC8" s="12">
        <f t="shared" si="1"/>
        <v>-7</v>
      </c>
      <c r="AD8" s="6" t="s">
        <v>23</v>
      </c>
    </row>
    <row r="9" spans="1:30" s="3" customFormat="1" ht="21" x14ac:dyDescent="0.4">
      <c r="A9" s="6" t="s">
        <v>24</v>
      </c>
      <c r="B9" s="12">
        <v>22</v>
      </c>
      <c r="C9" s="12">
        <v>22</v>
      </c>
      <c r="D9" s="12">
        <f t="shared" si="2"/>
        <v>0</v>
      </c>
      <c r="E9" s="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>
        <f t="shared" si="5"/>
        <v>0</v>
      </c>
      <c r="Y9" s="12">
        <f t="shared" si="3"/>
        <v>0</v>
      </c>
      <c r="Z9" s="12"/>
      <c r="AA9" s="12">
        <v>22</v>
      </c>
      <c r="AB9" s="12">
        <f t="shared" si="4"/>
        <v>-22</v>
      </c>
      <c r="AC9" s="12">
        <f t="shared" si="1"/>
        <v>-22</v>
      </c>
      <c r="AD9" s="6" t="s">
        <v>24</v>
      </c>
    </row>
    <row r="10" spans="1:30" s="3" customFormat="1" ht="21" x14ac:dyDescent="0.4">
      <c r="A10" s="6" t="s">
        <v>25</v>
      </c>
      <c r="B10" s="12">
        <v>40</v>
      </c>
      <c r="C10" s="12">
        <v>40</v>
      </c>
      <c r="D10" s="12">
        <f t="shared" si="2"/>
        <v>0</v>
      </c>
      <c r="E10" s="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>
        <f t="shared" si="5"/>
        <v>0</v>
      </c>
      <c r="Y10" s="12">
        <f t="shared" si="3"/>
        <v>0</v>
      </c>
      <c r="Z10" s="12"/>
      <c r="AA10" s="12">
        <v>40</v>
      </c>
      <c r="AB10" s="12">
        <f t="shared" si="4"/>
        <v>-40</v>
      </c>
      <c r="AC10" s="12">
        <f t="shared" si="1"/>
        <v>-40</v>
      </c>
      <c r="AD10" s="6" t="s">
        <v>25</v>
      </c>
    </row>
    <row r="11" spans="1:30" s="3" customFormat="1" ht="21" x14ac:dyDescent="0.4">
      <c r="A11" s="6" t="s">
        <v>7</v>
      </c>
      <c r="B11" s="12">
        <f>18+55</f>
        <v>73</v>
      </c>
      <c r="C11" s="12">
        <f>51+15</f>
        <v>66</v>
      </c>
      <c r="D11" s="12">
        <f t="shared" si="2"/>
        <v>7</v>
      </c>
      <c r="E11" s="2"/>
      <c r="F11" s="12"/>
      <c r="G11" s="12">
        <v>3</v>
      </c>
      <c r="H11" s="12">
        <v>3</v>
      </c>
      <c r="I11" s="12">
        <v>6</v>
      </c>
      <c r="J11" s="12">
        <v>6</v>
      </c>
      <c r="K11" s="12">
        <v>3</v>
      </c>
      <c r="L11" s="12"/>
      <c r="M11" s="12">
        <v>3</v>
      </c>
      <c r="N11" s="12">
        <v>3</v>
      </c>
      <c r="O11" s="12">
        <v>6</v>
      </c>
      <c r="P11" s="12">
        <v>6</v>
      </c>
      <c r="Q11" s="12"/>
      <c r="R11" s="12"/>
      <c r="S11" s="12">
        <v>3</v>
      </c>
      <c r="T11" s="12">
        <v>3</v>
      </c>
      <c r="U11" s="12">
        <v>6</v>
      </c>
      <c r="V11" s="12">
        <v>6</v>
      </c>
      <c r="W11" s="12"/>
      <c r="X11" s="12">
        <f t="shared" si="5"/>
        <v>57</v>
      </c>
      <c r="Y11" s="12">
        <f t="shared" si="3"/>
        <v>18</v>
      </c>
      <c r="Z11" s="12"/>
      <c r="AA11" s="12">
        <f>18+55</f>
        <v>73</v>
      </c>
      <c r="AB11" s="12">
        <f t="shared" si="4"/>
        <v>-55</v>
      </c>
      <c r="AC11" s="12">
        <f t="shared" si="1"/>
        <v>-16</v>
      </c>
      <c r="AD11" s="6" t="s">
        <v>7</v>
      </c>
    </row>
    <row r="12" spans="1:30" s="3" customFormat="1" ht="21" x14ac:dyDescent="0.4">
      <c r="A12" s="6" t="s">
        <v>8</v>
      </c>
      <c r="B12" s="12">
        <v>21</v>
      </c>
      <c r="C12" s="12">
        <v>21</v>
      </c>
      <c r="D12" s="12">
        <f t="shared" si="2"/>
        <v>0</v>
      </c>
      <c r="E12" s="2"/>
      <c r="F12" s="12"/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/>
      <c r="M12" s="12">
        <v>1</v>
      </c>
      <c r="N12" s="12">
        <v>1</v>
      </c>
      <c r="O12" s="12">
        <v>1</v>
      </c>
      <c r="P12" s="12">
        <v>1</v>
      </c>
      <c r="Q12" s="12"/>
      <c r="R12" s="12"/>
      <c r="S12" s="12">
        <v>1</v>
      </c>
      <c r="T12" s="12">
        <v>1</v>
      </c>
      <c r="U12" s="12">
        <v>1</v>
      </c>
      <c r="V12" s="12">
        <v>1</v>
      </c>
      <c r="W12" s="12"/>
      <c r="X12" s="12">
        <f t="shared" si="5"/>
        <v>13</v>
      </c>
      <c r="Y12" s="12">
        <f t="shared" si="3"/>
        <v>4</v>
      </c>
      <c r="Z12" s="12"/>
      <c r="AA12" s="12">
        <v>21</v>
      </c>
      <c r="AB12" s="12">
        <f t="shared" si="4"/>
        <v>-17</v>
      </c>
      <c r="AC12" s="12">
        <f t="shared" si="1"/>
        <v>-8</v>
      </c>
      <c r="AD12" s="6" t="s">
        <v>8</v>
      </c>
    </row>
    <row r="13" spans="1:30" s="3" customFormat="1" ht="21" x14ac:dyDescent="0.4">
      <c r="A13" s="6" t="s">
        <v>9</v>
      </c>
      <c r="B13" s="12">
        <v>36</v>
      </c>
      <c r="C13" s="12">
        <v>36</v>
      </c>
      <c r="D13" s="12">
        <f t="shared" si="2"/>
        <v>0</v>
      </c>
      <c r="E13" s="7"/>
      <c r="F13" s="12"/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/>
      <c r="M13" s="12">
        <v>2</v>
      </c>
      <c r="N13" s="12">
        <v>2</v>
      </c>
      <c r="O13" s="12">
        <v>2</v>
      </c>
      <c r="P13" s="12">
        <v>2</v>
      </c>
      <c r="Q13" s="12"/>
      <c r="R13" s="12"/>
      <c r="S13" s="12">
        <v>2</v>
      </c>
      <c r="T13" s="12">
        <v>2</v>
      </c>
      <c r="U13" s="12">
        <v>2</v>
      </c>
      <c r="V13" s="12">
        <v>2</v>
      </c>
      <c r="W13" s="12"/>
      <c r="X13" s="12">
        <f t="shared" si="5"/>
        <v>26</v>
      </c>
      <c r="Y13" s="12">
        <f t="shared" si="3"/>
        <v>8</v>
      </c>
      <c r="Z13" s="12"/>
      <c r="AA13" s="12">
        <v>36</v>
      </c>
      <c r="AB13" s="12">
        <f t="shared" si="4"/>
        <v>-28</v>
      </c>
      <c r="AC13" s="12">
        <f t="shared" si="1"/>
        <v>-10</v>
      </c>
      <c r="AD13" s="6" t="s">
        <v>9</v>
      </c>
    </row>
    <row r="14" spans="1:30" s="3" customFormat="1" ht="21" x14ac:dyDescent="0.4">
      <c r="A14" s="6" t="s">
        <v>10</v>
      </c>
      <c r="B14" s="12">
        <v>36</v>
      </c>
      <c r="C14" s="12">
        <v>36</v>
      </c>
      <c r="D14" s="12">
        <f t="shared" si="2"/>
        <v>0</v>
      </c>
      <c r="E14" s="2"/>
      <c r="F14" s="12"/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/>
      <c r="M14" s="12">
        <v>2</v>
      </c>
      <c r="N14" s="12">
        <v>2</v>
      </c>
      <c r="O14" s="12">
        <v>2</v>
      </c>
      <c r="P14" s="12">
        <v>2</v>
      </c>
      <c r="Q14" s="12"/>
      <c r="R14" s="12"/>
      <c r="S14" s="12">
        <v>2</v>
      </c>
      <c r="T14" s="12">
        <v>2</v>
      </c>
      <c r="U14" s="12">
        <v>2</v>
      </c>
      <c r="V14" s="12">
        <v>2</v>
      </c>
      <c r="W14" s="12"/>
      <c r="X14" s="12">
        <f t="shared" si="5"/>
        <v>26</v>
      </c>
      <c r="Y14" s="12">
        <f t="shared" si="3"/>
        <v>8</v>
      </c>
      <c r="Z14" s="12"/>
      <c r="AA14" s="12">
        <v>36</v>
      </c>
      <c r="AB14" s="12">
        <f t="shared" si="4"/>
        <v>-28</v>
      </c>
      <c r="AC14" s="12">
        <f t="shared" si="1"/>
        <v>-10</v>
      </c>
      <c r="AD14" s="6" t="s">
        <v>10</v>
      </c>
    </row>
    <row r="15" spans="1:30" s="3" customFormat="1" ht="21" x14ac:dyDescent="0.4">
      <c r="A15" s="6" t="s">
        <v>11</v>
      </c>
      <c r="B15" s="12">
        <v>21</v>
      </c>
      <c r="C15" s="12">
        <v>21</v>
      </c>
      <c r="D15" s="12">
        <f t="shared" si="2"/>
        <v>0</v>
      </c>
      <c r="E15" s="2"/>
      <c r="F15" s="12"/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/>
      <c r="M15" s="12">
        <v>1</v>
      </c>
      <c r="N15" s="12">
        <v>1</v>
      </c>
      <c r="O15" s="12">
        <v>1</v>
      </c>
      <c r="P15" s="12">
        <v>1</v>
      </c>
      <c r="Q15" s="12"/>
      <c r="R15" s="12"/>
      <c r="S15" s="12">
        <v>1</v>
      </c>
      <c r="T15" s="12">
        <v>1</v>
      </c>
      <c r="U15" s="12">
        <v>1</v>
      </c>
      <c r="V15" s="12">
        <v>1</v>
      </c>
      <c r="W15" s="12"/>
      <c r="X15" s="12">
        <f t="shared" si="5"/>
        <v>13</v>
      </c>
      <c r="Y15" s="12">
        <f t="shared" si="3"/>
        <v>4</v>
      </c>
      <c r="Z15" s="12"/>
      <c r="AA15" s="12">
        <v>21</v>
      </c>
      <c r="AB15" s="12">
        <f t="shared" si="4"/>
        <v>-17</v>
      </c>
      <c r="AC15" s="12">
        <f t="shared" si="1"/>
        <v>-8</v>
      </c>
      <c r="AD15" s="6" t="s">
        <v>11</v>
      </c>
    </row>
    <row r="16" spans="1:30" s="3" customFormat="1" ht="21" x14ac:dyDescent="0.4">
      <c r="A16" s="6"/>
      <c r="B16" s="12"/>
      <c r="C16" s="12"/>
      <c r="D16" s="12"/>
      <c r="E16" s="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>
        <f t="shared" si="1"/>
        <v>0</v>
      </c>
      <c r="AD16" s="6"/>
    </row>
    <row r="17" spans="1:30" s="3" customFormat="1" ht="21" x14ac:dyDescent="0.4">
      <c r="A17" s="4" t="s">
        <v>20</v>
      </c>
      <c r="B17" s="16" t="s">
        <v>26</v>
      </c>
      <c r="C17" s="16" t="s">
        <v>27</v>
      </c>
      <c r="D17" s="12"/>
      <c r="E17" s="2"/>
      <c r="F17" s="13" t="s">
        <v>33</v>
      </c>
      <c r="G17" s="13" t="s">
        <v>34</v>
      </c>
      <c r="H17" s="13" t="s">
        <v>35</v>
      </c>
      <c r="I17" s="13" t="s">
        <v>36</v>
      </c>
      <c r="J17" s="13" t="s">
        <v>37</v>
      </c>
      <c r="K17" s="13" t="s">
        <v>38</v>
      </c>
      <c r="L17" s="13" t="s">
        <v>39</v>
      </c>
      <c r="M17" s="13" t="s">
        <v>40</v>
      </c>
      <c r="N17" s="13" t="s">
        <v>41</v>
      </c>
      <c r="O17" s="13" t="s">
        <v>42</v>
      </c>
      <c r="P17" s="13" t="s">
        <v>50</v>
      </c>
      <c r="Q17" s="13" t="s">
        <v>51</v>
      </c>
      <c r="R17" s="13" t="s">
        <v>52</v>
      </c>
      <c r="S17" s="13" t="s">
        <v>53</v>
      </c>
      <c r="T17" s="13" t="s">
        <v>54</v>
      </c>
      <c r="U17" s="13"/>
      <c r="V17" s="13"/>
      <c r="W17" s="13"/>
      <c r="X17" s="13"/>
      <c r="Y17" s="13" t="s">
        <v>64</v>
      </c>
      <c r="Z17" s="13" t="s">
        <v>66</v>
      </c>
      <c r="AA17" s="16" t="s">
        <v>26</v>
      </c>
      <c r="AB17" s="16"/>
      <c r="AC17" s="12"/>
      <c r="AD17" s="4" t="s">
        <v>20</v>
      </c>
    </row>
    <row r="18" spans="1:30" s="3" customFormat="1" ht="21" x14ac:dyDescent="0.4">
      <c r="A18" s="6" t="s">
        <v>12</v>
      </c>
      <c r="B18" s="12">
        <v>204</v>
      </c>
      <c r="C18" s="12"/>
      <c r="D18" s="12">
        <f t="shared" si="2"/>
        <v>204</v>
      </c>
      <c r="E18" s="8"/>
      <c r="F18" s="12">
        <v>12</v>
      </c>
      <c r="G18" s="12">
        <v>12</v>
      </c>
      <c r="H18" s="12">
        <v>12</v>
      </c>
      <c r="I18" s="12">
        <v>12</v>
      </c>
      <c r="J18" s="12">
        <v>12</v>
      </c>
      <c r="K18" s="12">
        <v>12</v>
      </c>
      <c r="L18" s="12">
        <v>12</v>
      </c>
      <c r="M18" s="12">
        <v>12</v>
      </c>
      <c r="N18" s="12">
        <v>12</v>
      </c>
      <c r="O18" s="12">
        <v>12</v>
      </c>
      <c r="P18" s="12">
        <v>12</v>
      </c>
      <c r="Q18" s="12">
        <v>12</v>
      </c>
      <c r="R18" s="12">
        <v>12</v>
      </c>
      <c r="S18" s="12">
        <v>12</v>
      </c>
      <c r="T18" s="12">
        <v>12</v>
      </c>
      <c r="U18" s="12"/>
      <c r="V18" s="12"/>
      <c r="W18" s="12"/>
      <c r="X18" s="12">
        <f t="shared" si="5"/>
        <v>180</v>
      </c>
      <c r="Y18" s="12">
        <f>P18+R18</f>
        <v>24</v>
      </c>
      <c r="Z18" s="12">
        <v>25</v>
      </c>
      <c r="AA18" s="12">
        <v>204</v>
      </c>
      <c r="AB18" s="12"/>
      <c r="AC18" s="12">
        <f t="shared" ref="AC18:AC24" si="6">X18-AA18</f>
        <v>-24</v>
      </c>
      <c r="AD18" s="6" t="s">
        <v>12</v>
      </c>
    </row>
    <row r="19" spans="1:30" s="3" customFormat="1" ht="21" x14ac:dyDescent="0.4">
      <c r="A19" s="6" t="s">
        <v>13</v>
      </c>
      <c r="B19" s="12">
        <v>102</v>
      </c>
      <c r="C19" s="12">
        <v>13</v>
      </c>
      <c r="D19" s="12">
        <f t="shared" si="2"/>
        <v>89</v>
      </c>
      <c r="E19" s="8"/>
      <c r="F19" s="12">
        <v>6</v>
      </c>
      <c r="G19" s="12">
        <v>6</v>
      </c>
      <c r="H19" s="12">
        <v>6</v>
      </c>
      <c r="I19" s="12">
        <v>6</v>
      </c>
      <c r="J19" s="12">
        <v>6</v>
      </c>
      <c r="K19" s="12">
        <v>6</v>
      </c>
      <c r="L19" s="12">
        <v>6</v>
      </c>
      <c r="M19" s="12">
        <v>6</v>
      </c>
      <c r="N19" s="12">
        <v>6</v>
      </c>
      <c r="O19" s="12">
        <v>6</v>
      </c>
      <c r="P19" s="12">
        <v>6</v>
      </c>
      <c r="Q19" s="12">
        <v>6</v>
      </c>
      <c r="R19" s="12">
        <v>6</v>
      </c>
      <c r="S19" s="12">
        <v>6</v>
      </c>
      <c r="T19" s="12">
        <v>6</v>
      </c>
      <c r="U19" s="12"/>
      <c r="V19" s="12"/>
      <c r="W19" s="12"/>
      <c r="X19" s="12">
        <f t="shared" si="5"/>
        <v>90</v>
      </c>
      <c r="Y19" s="12">
        <f t="shared" ref="Y19:Y29" si="7">P19+R19</f>
        <v>12</v>
      </c>
      <c r="Z19" s="12">
        <v>13</v>
      </c>
      <c r="AA19" s="12">
        <v>102</v>
      </c>
      <c r="AB19" s="12"/>
      <c r="AC19" s="12">
        <f t="shared" si="6"/>
        <v>-12</v>
      </c>
      <c r="AD19" s="6" t="s">
        <v>13</v>
      </c>
    </row>
    <row r="20" spans="1:30" s="3" customFormat="1" ht="21" x14ac:dyDescent="0.4">
      <c r="A20" s="6" t="s">
        <v>14</v>
      </c>
      <c r="B20" s="12">
        <v>102</v>
      </c>
      <c r="C20" s="12">
        <v>13</v>
      </c>
      <c r="D20" s="12">
        <f t="shared" si="2"/>
        <v>89</v>
      </c>
      <c r="E20" s="9"/>
      <c r="F20" s="12">
        <v>6</v>
      </c>
      <c r="G20" s="12">
        <v>6</v>
      </c>
      <c r="H20" s="12">
        <v>6</v>
      </c>
      <c r="I20" s="12">
        <v>6</v>
      </c>
      <c r="J20" s="12">
        <v>6</v>
      </c>
      <c r="K20" s="12">
        <v>6</v>
      </c>
      <c r="L20" s="12">
        <v>6</v>
      </c>
      <c r="M20" s="12">
        <v>6</v>
      </c>
      <c r="N20" s="12">
        <v>6</v>
      </c>
      <c r="O20" s="12">
        <v>6</v>
      </c>
      <c r="P20" s="12">
        <v>6</v>
      </c>
      <c r="Q20" s="12">
        <v>6</v>
      </c>
      <c r="R20" s="12">
        <v>6</v>
      </c>
      <c r="S20" s="12">
        <v>6</v>
      </c>
      <c r="T20" s="12">
        <v>6</v>
      </c>
      <c r="U20" s="12"/>
      <c r="V20" s="12"/>
      <c r="W20" s="12"/>
      <c r="X20" s="12">
        <f t="shared" si="5"/>
        <v>90</v>
      </c>
      <c r="Y20" s="12">
        <f t="shared" si="7"/>
        <v>12</v>
      </c>
      <c r="Z20" s="12">
        <v>13</v>
      </c>
      <c r="AA20" s="12">
        <v>102</v>
      </c>
      <c r="AB20" s="12"/>
      <c r="AC20" s="12">
        <f t="shared" si="6"/>
        <v>-12</v>
      </c>
      <c r="AD20" s="6" t="s">
        <v>14</v>
      </c>
    </row>
    <row r="21" spans="1:30" s="3" customFormat="1" ht="21" x14ac:dyDescent="0.4">
      <c r="A21" s="6" t="s">
        <v>15</v>
      </c>
      <c r="B21" s="12">
        <v>51</v>
      </c>
      <c r="C21" s="12">
        <f>7</f>
        <v>7</v>
      </c>
      <c r="D21" s="12">
        <f t="shared" si="2"/>
        <v>44</v>
      </c>
      <c r="E21" s="2"/>
      <c r="F21" s="12">
        <v>3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>
        <v>3</v>
      </c>
      <c r="M21" s="12">
        <v>3</v>
      </c>
      <c r="N21" s="12">
        <v>3</v>
      </c>
      <c r="O21" s="12">
        <v>3</v>
      </c>
      <c r="P21" s="12">
        <v>3</v>
      </c>
      <c r="Q21" s="12">
        <v>3</v>
      </c>
      <c r="R21" s="12">
        <v>3</v>
      </c>
      <c r="S21" s="12">
        <v>3</v>
      </c>
      <c r="T21" s="12">
        <v>3</v>
      </c>
      <c r="U21" s="12"/>
      <c r="V21" s="12"/>
      <c r="W21" s="12"/>
      <c r="X21" s="12">
        <f t="shared" si="5"/>
        <v>45</v>
      </c>
      <c r="Y21" s="12">
        <f t="shared" si="7"/>
        <v>6</v>
      </c>
      <c r="Z21" s="12">
        <v>7</v>
      </c>
      <c r="AA21" s="12">
        <v>51</v>
      </c>
      <c r="AB21" s="12"/>
      <c r="AC21" s="12">
        <f t="shared" si="6"/>
        <v>-6</v>
      </c>
      <c r="AD21" s="6" t="s">
        <v>15</v>
      </c>
    </row>
    <row r="22" spans="1:30" s="3" customFormat="1" ht="21" x14ac:dyDescent="0.4">
      <c r="A22" s="6" t="s">
        <v>16</v>
      </c>
      <c r="B22" s="12">
        <v>204</v>
      </c>
      <c r="C22" s="12">
        <v>25</v>
      </c>
      <c r="D22" s="12">
        <f t="shared" si="2"/>
        <v>179</v>
      </c>
      <c r="E22" s="2"/>
      <c r="F22" s="12">
        <v>12</v>
      </c>
      <c r="G22" s="12">
        <v>12</v>
      </c>
      <c r="H22" s="12">
        <v>12</v>
      </c>
      <c r="I22" s="12">
        <v>12</v>
      </c>
      <c r="J22" s="12">
        <v>12</v>
      </c>
      <c r="K22" s="12">
        <v>12</v>
      </c>
      <c r="L22" s="12">
        <v>12</v>
      </c>
      <c r="M22" s="12">
        <v>12</v>
      </c>
      <c r="N22" s="12">
        <v>12</v>
      </c>
      <c r="O22" s="12">
        <v>12</v>
      </c>
      <c r="P22" s="12">
        <v>12</v>
      </c>
      <c r="Q22" s="12">
        <v>12</v>
      </c>
      <c r="R22" s="12">
        <v>12</v>
      </c>
      <c r="S22" s="12">
        <v>12</v>
      </c>
      <c r="T22" s="12">
        <v>12</v>
      </c>
      <c r="U22" s="12"/>
      <c r="V22" s="12"/>
      <c r="W22" s="12"/>
      <c r="X22" s="12">
        <f>SUM(F22:V22)</f>
        <v>180</v>
      </c>
      <c r="Y22" s="12">
        <f t="shared" si="7"/>
        <v>24</v>
      </c>
      <c r="Z22" s="12">
        <v>25</v>
      </c>
      <c r="AA22" s="12">
        <v>204</v>
      </c>
      <c r="AB22" s="12"/>
      <c r="AC22" s="12">
        <f t="shared" si="6"/>
        <v>-24</v>
      </c>
      <c r="AD22" s="6" t="s">
        <v>16</v>
      </c>
    </row>
    <row r="23" spans="1:30" s="3" customFormat="1" ht="21" x14ac:dyDescent="0.4">
      <c r="A23" s="6" t="s">
        <v>17</v>
      </c>
      <c r="B23" s="12">
        <v>102</v>
      </c>
      <c r="C23" s="12">
        <v>13</v>
      </c>
      <c r="D23" s="12">
        <f t="shared" si="2"/>
        <v>89</v>
      </c>
      <c r="E23" s="2"/>
      <c r="F23" s="12">
        <v>6</v>
      </c>
      <c r="G23" s="12">
        <v>6</v>
      </c>
      <c r="H23" s="12">
        <v>6</v>
      </c>
      <c r="I23" s="12">
        <v>6</v>
      </c>
      <c r="J23" s="12">
        <v>6</v>
      </c>
      <c r="K23" s="12">
        <v>6</v>
      </c>
      <c r="L23" s="12">
        <v>6</v>
      </c>
      <c r="M23" s="12">
        <v>6</v>
      </c>
      <c r="N23" s="12">
        <v>6</v>
      </c>
      <c r="O23" s="12">
        <v>6</v>
      </c>
      <c r="P23" s="12">
        <v>6</v>
      </c>
      <c r="Q23" s="12">
        <v>6</v>
      </c>
      <c r="R23" s="12">
        <v>6</v>
      </c>
      <c r="S23" s="12">
        <v>6</v>
      </c>
      <c r="T23" s="12">
        <v>6</v>
      </c>
      <c r="U23" s="12"/>
      <c r="V23" s="12"/>
      <c r="W23" s="12"/>
      <c r="X23" s="12">
        <f t="shared" si="5"/>
        <v>90</v>
      </c>
      <c r="Y23" s="12">
        <f t="shared" si="7"/>
        <v>12</v>
      </c>
      <c r="Z23" s="12">
        <v>13</v>
      </c>
      <c r="AA23" s="12">
        <v>102</v>
      </c>
      <c r="AB23" s="12"/>
      <c r="AC23" s="12">
        <f t="shared" si="6"/>
        <v>-12</v>
      </c>
      <c r="AD23" s="6" t="s">
        <v>17</v>
      </c>
    </row>
    <row r="24" spans="1:30" s="3" customFormat="1" ht="21" x14ac:dyDescent="0.4">
      <c r="A24" s="6" t="s">
        <v>18</v>
      </c>
      <c r="B24" s="12">
        <v>102</v>
      </c>
      <c r="C24" s="12">
        <v>13</v>
      </c>
      <c r="D24" s="12">
        <f t="shared" si="2"/>
        <v>89</v>
      </c>
      <c r="E24" s="8"/>
      <c r="F24" s="12">
        <v>6</v>
      </c>
      <c r="G24" s="12">
        <v>6</v>
      </c>
      <c r="H24" s="12">
        <v>6</v>
      </c>
      <c r="I24" s="12">
        <v>6</v>
      </c>
      <c r="J24" s="12">
        <v>6</v>
      </c>
      <c r="K24" s="12">
        <v>6</v>
      </c>
      <c r="L24" s="12">
        <v>6</v>
      </c>
      <c r="M24" s="12">
        <v>6</v>
      </c>
      <c r="N24" s="12">
        <v>6</v>
      </c>
      <c r="O24" s="12">
        <v>6</v>
      </c>
      <c r="P24" s="12">
        <v>6</v>
      </c>
      <c r="Q24" s="12">
        <v>6</v>
      </c>
      <c r="R24" s="12">
        <v>6</v>
      </c>
      <c r="S24" s="12">
        <v>6</v>
      </c>
      <c r="T24" s="12">
        <v>6</v>
      </c>
      <c r="U24" s="12"/>
      <c r="V24" s="12"/>
      <c r="W24" s="12"/>
      <c r="X24" s="12">
        <f t="shared" si="5"/>
        <v>90</v>
      </c>
      <c r="Y24" s="12">
        <f t="shared" si="7"/>
        <v>12</v>
      </c>
      <c r="Z24" s="12">
        <v>13</v>
      </c>
      <c r="AA24" s="12">
        <v>102</v>
      </c>
      <c r="AB24" s="12"/>
      <c r="AC24" s="12">
        <f t="shared" si="6"/>
        <v>-12</v>
      </c>
      <c r="AD24" s="6" t="s">
        <v>18</v>
      </c>
    </row>
    <row r="25" spans="1:30" s="3" customFormat="1" ht="21" x14ac:dyDescent="0.4">
      <c r="A25" s="6" t="s">
        <v>22</v>
      </c>
      <c r="B25" s="12"/>
      <c r="C25" s="12"/>
      <c r="D25" s="12"/>
      <c r="E25" s="2"/>
      <c r="F25" s="12">
        <v>7</v>
      </c>
      <c r="G25" s="12"/>
      <c r="H25" s="12">
        <v>6</v>
      </c>
      <c r="I25" s="12"/>
      <c r="J25" s="12">
        <v>11</v>
      </c>
      <c r="K25" s="12">
        <v>6</v>
      </c>
      <c r="L25" s="12"/>
      <c r="M25" s="12">
        <v>6</v>
      </c>
      <c r="N25" s="12"/>
      <c r="O25" s="12">
        <v>2</v>
      </c>
      <c r="P25" s="12">
        <v>6</v>
      </c>
      <c r="Q25" s="12">
        <v>5</v>
      </c>
      <c r="R25" s="12">
        <v>7</v>
      </c>
      <c r="S25" s="12"/>
      <c r="T25" s="12">
        <v>12</v>
      </c>
      <c r="U25" s="12"/>
      <c r="V25" s="12"/>
      <c r="W25" s="12"/>
      <c r="X25" s="12">
        <f t="shared" si="5"/>
        <v>68</v>
      </c>
      <c r="Y25" s="12">
        <f>P25+R25</f>
        <v>13</v>
      </c>
      <c r="Z25" s="12"/>
      <c r="AA25" s="12"/>
      <c r="AB25" s="12">
        <f>Y7+Y25-AA7</f>
        <v>-79</v>
      </c>
      <c r="AC25" s="18">
        <f>X25+X7-AA7</f>
        <v>69</v>
      </c>
      <c r="AD25" s="6" t="s">
        <v>22</v>
      </c>
    </row>
    <row r="26" spans="1:30" s="3" customFormat="1" ht="21" x14ac:dyDescent="0.4">
      <c r="A26" s="6" t="s">
        <v>23</v>
      </c>
      <c r="B26" s="12">
        <v>7</v>
      </c>
      <c r="C26" s="12"/>
      <c r="D26" s="12"/>
      <c r="E26" s="2"/>
      <c r="F26" s="12"/>
      <c r="G26" s="12"/>
      <c r="H26" s="12"/>
      <c r="I26" s="12"/>
      <c r="J26" s="12">
        <v>2</v>
      </c>
      <c r="K26" s="12"/>
      <c r="L26" s="12"/>
      <c r="M26" s="12"/>
      <c r="N26" s="12">
        <v>3</v>
      </c>
      <c r="O26" s="12"/>
      <c r="P26" s="12">
        <v>2</v>
      </c>
      <c r="Q26" s="12"/>
      <c r="R26" s="12">
        <v>3</v>
      </c>
      <c r="S26" s="12">
        <v>2</v>
      </c>
      <c r="T26" s="12">
        <v>2</v>
      </c>
      <c r="U26" s="12"/>
      <c r="V26" s="12"/>
      <c r="W26" s="12"/>
      <c r="X26" s="12">
        <f t="shared" si="5"/>
        <v>14</v>
      </c>
      <c r="Y26" s="12">
        <f t="shared" si="7"/>
        <v>5</v>
      </c>
      <c r="Z26" s="12"/>
      <c r="AA26" s="12">
        <v>7</v>
      </c>
      <c r="AB26" s="12">
        <f t="shared" ref="AB26:AB28" si="8">Y8+Y26-AA8</f>
        <v>-2</v>
      </c>
      <c r="AC26" s="18">
        <f t="shared" ref="AC26:AC28" si="9">X26+X8-AA8</f>
        <v>7</v>
      </c>
      <c r="AD26" s="6" t="s">
        <v>23</v>
      </c>
    </row>
    <row r="27" spans="1:30" s="3" customFormat="1" ht="21" x14ac:dyDescent="0.4">
      <c r="A27" s="6" t="s">
        <v>24</v>
      </c>
      <c r="B27" s="12">
        <v>22</v>
      </c>
      <c r="C27" s="12"/>
      <c r="D27" s="12"/>
      <c r="E27" s="2"/>
      <c r="F27" s="12">
        <v>2</v>
      </c>
      <c r="G27" s="12">
        <v>3</v>
      </c>
      <c r="H27" s="12">
        <v>1</v>
      </c>
      <c r="I27" s="12">
        <v>2</v>
      </c>
      <c r="J27" s="12"/>
      <c r="K27" s="12">
        <v>2</v>
      </c>
      <c r="L27" s="12">
        <v>3</v>
      </c>
      <c r="M27" s="12">
        <v>2</v>
      </c>
      <c r="N27" s="12"/>
      <c r="O27" s="12">
        <v>12</v>
      </c>
      <c r="P27" s="12"/>
      <c r="Q27" s="12">
        <v>7</v>
      </c>
      <c r="R27" s="12"/>
      <c r="S27" s="12"/>
      <c r="T27" s="12"/>
      <c r="U27" s="12"/>
      <c r="V27" s="12"/>
      <c r="W27" s="12"/>
      <c r="X27" s="12">
        <f t="shared" si="5"/>
        <v>34</v>
      </c>
      <c r="Y27" s="12">
        <f t="shared" si="7"/>
        <v>0</v>
      </c>
      <c r="Z27" s="12"/>
      <c r="AA27" s="12">
        <v>22</v>
      </c>
      <c r="AB27" s="12">
        <f t="shared" si="8"/>
        <v>-22</v>
      </c>
      <c r="AC27" s="18">
        <f t="shared" si="9"/>
        <v>12</v>
      </c>
      <c r="AD27" s="6" t="s">
        <v>24</v>
      </c>
    </row>
    <row r="28" spans="1:30" s="3" customFormat="1" ht="21" x14ac:dyDescent="0.4">
      <c r="A28" s="6" t="s">
        <v>25</v>
      </c>
      <c r="B28" s="12">
        <v>40</v>
      </c>
      <c r="C28" s="12"/>
      <c r="D28" s="12"/>
      <c r="E28" s="2"/>
      <c r="F28" s="12"/>
      <c r="G28" s="12"/>
      <c r="H28" s="12">
        <v>1</v>
      </c>
      <c r="I28" s="12">
        <v>13</v>
      </c>
      <c r="J28" s="12">
        <v>2</v>
      </c>
      <c r="K28" s="12"/>
      <c r="L28" s="12"/>
      <c r="M28" s="12"/>
      <c r="N28" s="12"/>
      <c r="O28" s="12"/>
      <c r="P28" s="12">
        <v>6</v>
      </c>
      <c r="Q28" s="12"/>
      <c r="R28" s="12">
        <v>2</v>
      </c>
      <c r="S28" s="12">
        <v>14</v>
      </c>
      <c r="T28" s="12">
        <v>2</v>
      </c>
      <c r="U28" s="12"/>
      <c r="V28" s="12"/>
      <c r="W28" s="12"/>
      <c r="X28" s="12">
        <f t="shared" si="5"/>
        <v>40</v>
      </c>
      <c r="Y28" s="12">
        <f t="shared" si="7"/>
        <v>8</v>
      </c>
      <c r="Z28" s="12"/>
      <c r="AA28" s="12">
        <v>40</v>
      </c>
      <c r="AB28" s="12">
        <f t="shared" si="8"/>
        <v>-32</v>
      </c>
      <c r="AC28" s="12">
        <f t="shared" si="9"/>
        <v>0</v>
      </c>
      <c r="AD28" s="6" t="s">
        <v>25</v>
      </c>
    </row>
    <row r="29" spans="1:30" ht="21" x14ac:dyDescent="0.4">
      <c r="A29" s="10"/>
      <c r="B29" s="14"/>
      <c r="C29" s="14"/>
      <c r="D29" s="14"/>
      <c r="E29" s="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2">
        <f t="shared" si="7"/>
        <v>0</v>
      </c>
      <c r="Z29" s="12"/>
      <c r="AA29" s="14"/>
      <c r="AB29" s="14"/>
      <c r="AC29" s="14"/>
      <c r="AD29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babbott</dc:creator>
  <cp:lastModifiedBy>Calum Torrie</cp:lastModifiedBy>
  <cp:lastPrinted>2011-07-12T22:44:39Z</cp:lastPrinted>
  <dcterms:created xsi:type="dcterms:W3CDTF">2011-05-04T23:36:26Z</dcterms:created>
  <dcterms:modified xsi:type="dcterms:W3CDTF">2011-08-03T14:54:28Z</dcterms:modified>
</cp:coreProperties>
</file>