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480" windowHeight="9780"/>
  </bookViews>
  <sheets>
    <sheet name="Sheet1" sheetId="2" r:id="rId1"/>
    <sheet name="Sheet3" sheetId="3" r:id="rId2"/>
  </sheets>
  <definedNames>
    <definedName name="_xlnm.Print_Area" localSheetId="0">Sheet1!$A$1:$K$110</definedName>
  </definedNames>
  <calcPr calcId="125725"/>
</workbook>
</file>

<file path=xl/calcChain.xml><?xml version="1.0" encoding="utf-8"?>
<calcChain xmlns="http://schemas.openxmlformats.org/spreadsheetml/2006/main">
  <c r="J5" i="2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"/>
  <c r="K4" s="1"/>
  <c r="H87" l="1"/>
  <c r="D88"/>
  <c r="F88"/>
  <c r="J88" s="1"/>
  <c r="H88"/>
  <c r="H82"/>
  <c r="F82"/>
  <c r="J82" s="1"/>
  <c r="D82"/>
  <c r="H70" l="1"/>
  <c r="H61"/>
  <c r="H62"/>
  <c r="H63"/>
  <c r="H64"/>
  <c r="H65"/>
  <c r="H66"/>
  <c r="H67"/>
  <c r="H68"/>
  <c r="H69"/>
  <c r="H71"/>
  <c r="H72"/>
  <c r="H73"/>
  <c r="H74"/>
  <c r="H75"/>
  <c r="H76"/>
  <c r="H77"/>
  <c r="H78"/>
  <c r="H79"/>
  <c r="H80"/>
  <c r="H81"/>
  <c r="H83"/>
  <c r="H84"/>
  <c r="H85"/>
  <c r="H86"/>
  <c r="H89"/>
  <c r="H90"/>
  <c r="H91"/>
  <c r="H92"/>
  <c r="H93"/>
  <c r="H94"/>
  <c r="H95"/>
  <c r="H96"/>
  <c r="H97"/>
  <c r="H98"/>
  <c r="H99"/>
  <c r="H100"/>
  <c r="H101"/>
  <c r="H102"/>
  <c r="H103"/>
  <c r="H104"/>
  <c r="F86"/>
  <c r="J86" s="1"/>
  <c r="D74"/>
  <c r="F62"/>
  <c r="J62" s="1"/>
  <c r="F63"/>
  <c r="J63" s="1"/>
  <c r="F64"/>
  <c r="J64" s="1"/>
  <c r="F65"/>
  <c r="J65" s="1"/>
  <c r="F66"/>
  <c r="J66" s="1"/>
  <c r="F67"/>
  <c r="J67" s="1"/>
  <c r="F68"/>
  <c r="J68" s="1"/>
  <c r="F69"/>
  <c r="J69" s="1"/>
  <c r="F71"/>
  <c r="J71" s="1"/>
  <c r="F72"/>
  <c r="J72" s="1"/>
  <c r="F73"/>
  <c r="J73" s="1"/>
  <c r="F74"/>
  <c r="J74" s="1"/>
  <c r="F75"/>
  <c r="J75" s="1"/>
  <c r="F76"/>
  <c r="J76" s="1"/>
  <c r="F77"/>
  <c r="J77" s="1"/>
  <c r="F78"/>
  <c r="J78" s="1"/>
  <c r="F79"/>
  <c r="J79" s="1"/>
  <c r="F80"/>
  <c r="J80" s="1"/>
  <c r="F81"/>
  <c r="J81" s="1"/>
  <c r="F83"/>
  <c r="J83" s="1"/>
  <c r="F84"/>
  <c r="J84" s="1"/>
  <c r="F85"/>
  <c r="J85" s="1"/>
  <c r="F89"/>
  <c r="J89" s="1"/>
  <c r="F90"/>
  <c r="J90" s="1"/>
  <c r="F91"/>
  <c r="J91" s="1"/>
  <c r="F92"/>
  <c r="J92" s="1"/>
  <c r="F93"/>
  <c r="J93" s="1"/>
  <c r="F94"/>
  <c r="J94" s="1"/>
  <c r="F95"/>
  <c r="J95" s="1"/>
  <c r="F96"/>
  <c r="J96" s="1"/>
  <c r="F97"/>
  <c r="J97" s="1"/>
  <c r="F98"/>
  <c r="J98" s="1"/>
  <c r="F99"/>
  <c r="J99" s="1"/>
  <c r="F100"/>
  <c r="J100" s="1"/>
  <c r="F101"/>
  <c r="J101" s="1"/>
  <c r="F102"/>
  <c r="J102" s="1"/>
  <c r="F103"/>
  <c r="J103" s="1"/>
  <c r="F104"/>
  <c r="J104" s="1"/>
  <c r="D62"/>
  <c r="D63"/>
  <c r="D64"/>
  <c r="D65"/>
  <c r="D66"/>
  <c r="D67"/>
  <c r="D68"/>
  <c r="D69"/>
  <c r="D71"/>
  <c r="D72"/>
  <c r="D73"/>
  <c r="D75"/>
  <c r="D76"/>
  <c r="D77"/>
  <c r="D78"/>
  <c r="D79"/>
  <c r="D80"/>
  <c r="D81"/>
  <c r="D83"/>
  <c r="D84"/>
  <c r="D85"/>
  <c r="D86"/>
  <c r="D89"/>
  <c r="D90"/>
  <c r="D91"/>
  <c r="D92"/>
  <c r="D93"/>
  <c r="D94"/>
  <c r="D95"/>
  <c r="D96"/>
  <c r="D97"/>
  <c r="D98"/>
  <c r="D99"/>
  <c r="D100"/>
  <c r="D101"/>
  <c r="D102"/>
  <c r="D103"/>
  <c r="D104"/>
  <c r="F87"/>
  <c r="J87" s="1"/>
  <c r="F70"/>
  <c r="J70" s="1"/>
  <c r="F61"/>
  <c r="J61" s="1"/>
  <c r="D61" l="1"/>
  <c r="D87"/>
  <c r="D70"/>
</calcChain>
</file>

<file path=xl/sharedStrings.xml><?xml version="1.0" encoding="utf-8"?>
<sst xmlns="http://schemas.openxmlformats.org/spreadsheetml/2006/main" count="126" uniqueCount="68">
  <si>
    <t>S1000543</t>
  </si>
  <si>
    <t>S1000544</t>
  </si>
  <si>
    <t>S1000545</t>
  </si>
  <si>
    <t>S1000546</t>
  </si>
  <si>
    <t>S1000547</t>
  </si>
  <si>
    <t>S1000548</t>
  </si>
  <si>
    <t>S1000549</t>
  </si>
  <si>
    <t>S1000550</t>
  </si>
  <si>
    <t>S1000551</t>
  </si>
  <si>
    <t>S1000552</t>
  </si>
  <si>
    <t>S1000553</t>
  </si>
  <si>
    <t>S1000554</t>
  </si>
  <si>
    <t>S1000555</t>
  </si>
  <si>
    <t>S1000556</t>
  </si>
  <si>
    <t>S1000557</t>
  </si>
  <si>
    <t>S1000558</t>
  </si>
  <si>
    <t>S1000559</t>
  </si>
  <si>
    <t>S1000560</t>
  </si>
  <si>
    <t>S1000561</t>
  </si>
  <si>
    <t>S1000562</t>
  </si>
  <si>
    <t>S1000563</t>
  </si>
  <si>
    <t>S1000564</t>
  </si>
  <si>
    <t>S1000565</t>
  </si>
  <si>
    <t>S1000566</t>
  </si>
  <si>
    <t>S1000567</t>
  </si>
  <si>
    <t>S1000568</t>
  </si>
  <si>
    <t>S1000569</t>
  </si>
  <si>
    <t>S1000570</t>
  </si>
  <si>
    <t>S1000571</t>
  </si>
  <si>
    <t>S1000572</t>
  </si>
  <si>
    <t>S1000573</t>
  </si>
  <si>
    <t>S1000574</t>
  </si>
  <si>
    <t>S1000575</t>
  </si>
  <si>
    <t>S1000576</t>
  </si>
  <si>
    <t>S1000577</t>
  </si>
  <si>
    <t>S1000578</t>
  </si>
  <si>
    <t>S1000579</t>
  </si>
  <si>
    <t>S1000580</t>
  </si>
  <si>
    <t>S1000581</t>
  </si>
  <si>
    <t>S1000582</t>
  </si>
  <si>
    <t>S1000583</t>
  </si>
  <si>
    <t>S1000584</t>
  </si>
  <si>
    <t>S1000585</t>
  </si>
  <si>
    <t>S1000586</t>
  </si>
  <si>
    <t>S1000587</t>
  </si>
  <si>
    <t>S1000588</t>
  </si>
  <si>
    <t>S1000589</t>
  </si>
  <si>
    <t>S1000590</t>
  </si>
  <si>
    <t>S1000591</t>
  </si>
  <si>
    <t>S1000592</t>
  </si>
  <si>
    <t>Hi</t>
  </si>
  <si>
    <t>Mid</t>
  </si>
  <si>
    <t>Lo</t>
  </si>
  <si>
    <t>No Oscillator Installed</t>
  </si>
  <si>
    <t>Desired Frequency</t>
  </si>
  <si>
    <t>Desired Freq.</t>
  </si>
  <si>
    <t>Above/Below Freq.</t>
  </si>
  <si>
    <t>Freq. Range</t>
  </si>
  <si>
    <t>(Jam Hi Ref.)</t>
  </si>
  <si>
    <t>(Jam Mid Ref.)</t>
  </si>
  <si>
    <t>Jam Hi - Lo</t>
  </si>
  <si>
    <t>No Osc</t>
  </si>
  <si>
    <t>21.500 Installed</t>
  </si>
  <si>
    <t>71.000 Installed</t>
  </si>
  <si>
    <t>D080702 RF Oscillator Test Data</t>
  </si>
  <si>
    <t>Width</t>
  </si>
  <si>
    <t>Pos</t>
  </si>
  <si>
    <t>(ppm)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</si>
</sst>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indent="3"/>
    </xf>
    <xf numFmtId="0" fontId="1" fillId="0" borderId="0" xfId="0" applyFont="1" applyAlignment="1">
      <alignment horizontal="right" indent="3"/>
    </xf>
    <xf numFmtId="9" fontId="0" fillId="0" borderId="0" xfId="0" applyNumberFormat="1" applyAlignment="1">
      <alignment horizontal="right" indent="3"/>
    </xf>
    <xf numFmtId="0" fontId="0" fillId="0" borderId="0" xfId="0" applyFont="1" applyAlignment="1">
      <alignment horizontal="right" indent="3"/>
    </xf>
    <xf numFmtId="0" fontId="3" fillId="0" borderId="0" xfId="0" applyFont="1" applyAlignment="1">
      <alignment horizontal="right" indent="3"/>
    </xf>
    <xf numFmtId="0" fontId="5" fillId="0" borderId="0" xfId="0" applyFont="1" applyAlignment="1">
      <alignment horizontal="right" indent="3"/>
    </xf>
    <xf numFmtId="14" fontId="1" fillId="0" borderId="0" xfId="0" applyNumberFormat="1" applyFont="1" applyAlignment="1">
      <alignment horizontal="right" indent="3"/>
    </xf>
    <xf numFmtId="1" fontId="0" fillId="0" borderId="0" xfId="0" applyNumberFormat="1" applyAlignment="1">
      <alignment horizontal="right" indent="3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9" fontId="3" fillId="0" borderId="0" xfId="0" applyNumberFormat="1" applyFont="1" applyAlignment="1">
      <alignment horizontal="right" indent="3"/>
    </xf>
    <xf numFmtId="1" fontId="3" fillId="0" borderId="0" xfId="0" applyNumberFormat="1" applyFont="1" applyAlignment="1">
      <alignment horizontal="righ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Desired Frequencies</a:t>
            </a:r>
          </a:p>
        </c:rich>
      </c:tx>
    </c:title>
    <c:plotArea>
      <c:layout>
        <c:manualLayout>
          <c:layoutTarget val="inner"/>
          <c:xMode val="edge"/>
          <c:yMode val="edge"/>
          <c:x val="7.1988407699037624E-2"/>
          <c:y val="0.15313684747739875"/>
          <c:w val="0.89552537182852143"/>
          <c:h val="0.61938830562846314"/>
        </c:manualLayout>
      </c:layout>
      <c:lineChart>
        <c:grouping val="standard"/>
        <c:ser>
          <c:idx val="0"/>
          <c:order val="0"/>
          <c:spPr>
            <a:ln w="15875" cap="sq" cmpd="sng">
              <a:solidFill>
                <a:schemeClr val="accent6">
                  <a:lumMod val="75000"/>
                </a:schemeClr>
              </a:solidFill>
              <a:round/>
              <a:tailEnd type="triangle"/>
            </a:ln>
            <a:effectLst>
              <a:glow rad="12700">
                <a:schemeClr val="accent5">
                  <a:lumMod val="20000"/>
                  <a:lumOff val="80000"/>
                  <a:alpha val="59000"/>
                </a:schemeClr>
              </a:glow>
            </a:effectLst>
          </c:spPr>
          <c:marker>
            <c:symbol val="square"/>
            <c:size val="3"/>
          </c:marker>
          <c:val>
            <c:numRef>
              <c:f>Sheet1!$B$4:$B$47</c:f>
              <c:numCache>
                <c:formatCode>General</c:formatCode>
                <c:ptCount val="44"/>
                <c:pt idx="0">
                  <c:v>21500000</c:v>
                </c:pt>
                <c:pt idx="1">
                  <c:v>21500000</c:v>
                </c:pt>
                <c:pt idx="2">
                  <c:v>21500000</c:v>
                </c:pt>
                <c:pt idx="3">
                  <c:v>21500000</c:v>
                </c:pt>
                <c:pt idx="4">
                  <c:v>21500000</c:v>
                </c:pt>
                <c:pt idx="5">
                  <c:v>22993090</c:v>
                </c:pt>
                <c:pt idx="6">
                  <c:v>22993090</c:v>
                </c:pt>
                <c:pt idx="7">
                  <c:v>24078360</c:v>
                </c:pt>
                <c:pt idx="8">
                  <c:v>24078360</c:v>
                </c:pt>
                <c:pt idx="9">
                  <c:v>24078360</c:v>
                </c:pt>
                <c:pt idx="10">
                  <c:v>24078360</c:v>
                </c:pt>
                <c:pt idx="11">
                  <c:v>24407079</c:v>
                </c:pt>
                <c:pt idx="12">
                  <c:v>24407079</c:v>
                </c:pt>
                <c:pt idx="13">
                  <c:v>24407079</c:v>
                </c:pt>
                <c:pt idx="14">
                  <c:v>24407079</c:v>
                </c:pt>
                <c:pt idx="15">
                  <c:v>24440707</c:v>
                </c:pt>
                <c:pt idx="16">
                  <c:v>24440707</c:v>
                </c:pt>
                <c:pt idx="17">
                  <c:v>24440707</c:v>
                </c:pt>
                <c:pt idx="18">
                  <c:v>24440707</c:v>
                </c:pt>
                <c:pt idx="19">
                  <c:v>24515730</c:v>
                </c:pt>
                <c:pt idx="20">
                  <c:v>24515730</c:v>
                </c:pt>
                <c:pt idx="21">
                  <c:v>24482125</c:v>
                </c:pt>
                <c:pt idx="22">
                  <c:v>24482125</c:v>
                </c:pt>
                <c:pt idx="23">
                  <c:v>35500000</c:v>
                </c:pt>
                <c:pt idx="24">
                  <c:v>35500000</c:v>
                </c:pt>
                <c:pt idx="25">
                  <c:v>35500000</c:v>
                </c:pt>
                <c:pt idx="26">
                  <c:v>35500000</c:v>
                </c:pt>
                <c:pt idx="27">
                  <c:v>35500000</c:v>
                </c:pt>
                <c:pt idx="28">
                  <c:v>71000000</c:v>
                </c:pt>
                <c:pt idx="29">
                  <c:v>71000000</c:v>
                </c:pt>
                <c:pt idx="30">
                  <c:v>71000000</c:v>
                </c:pt>
                <c:pt idx="31">
                  <c:v>71000000</c:v>
                </c:pt>
                <c:pt idx="32">
                  <c:v>71000000</c:v>
                </c:pt>
                <c:pt idx="33">
                  <c:v>71000000</c:v>
                </c:pt>
                <c:pt idx="34">
                  <c:v>71000000</c:v>
                </c:pt>
                <c:pt idx="35">
                  <c:v>71000000</c:v>
                </c:pt>
                <c:pt idx="36">
                  <c:v>71000000</c:v>
                </c:pt>
                <c:pt idx="37">
                  <c:v>71000000</c:v>
                </c:pt>
                <c:pt idx="38">
                  <c:v>71000000</c:v>
                </c:pt>
                <c:pt idx="39">
                  <c:v>80000000</c:v>
                </c:pt>
                <c:pt idx="40">
                  <c:v>80000000</c:v>
                </c:pt>
                <c:pt idx="41">
                  <c:v>80000000</c:v>
                </c:pt>
                <c:pt idx="42">
                  <c:v>80000000</c:v>
                </c:pt>
                <c:pt idx="43">
                  <c:v>80000000</c:v>
                </c:pt>
              </c:numCache>
            </c:numRef>
          </c:val>
          <c:smooth val="1"/>
        </c:ser>
        <c:marker val="1"/>
        <c:axId val="82503168"/>
        <c:axId val="82504704"/>
      </c:lineChart>
      <c:catAx>
        <c:axId val="82503168"/>
        <c:scaling>
          <c:orientation val="minMax"/>
        </c:scaling>
        <c:axPos val="b"/>
        <c:minorGridlines/>
        <c:majorTickMark val="none"/>
        <c:tickLblPos val="nextTo"/>
        <c:crossAx val="82504704"/>
        <c:crosses val="autoZero"/>
        <c:auto val="1"/>
        <c:lblAlgn val="ctr"/>
        <c:lblOffset val="100"/>
      </c:catAx>
      <c:valAx>
        <c:axId val="82504704"/>
        <c:scaling>
          <c:orientation val="minMax"/>
          <c:max val="81000000"/>
          <c:min val="20000000"/>
        </c:scaling>
        <c:axPos val="l"/>
        <c:majorGridlines/>
        <c:numFmt formatCode="0.00E+00" sourceLinked="0"/>
        <c:majorTickMark val="in"/>
        <c:minorTickMark val="in"/>
        <c:tickLblPos val="nextTo"/>
        <c:crossAx val="82503168"/>
        <c:crosses val="autoZero"/>
        <c:crossBetween val="between"/>
        <c:majorUnit val="5000000"/>
      </c:valAx>
    </c:plotArea>
    <c:legend>
      <c:legendPos val="b"/>
      <c:spPr>
        <a:noFill/>
        <a:ln>
          <a:noFill/>
        </a:ln>
        <a:effectLst/>
      </c:sp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Observed</a:t>
            </a:r>
            <a:r>
              <a:rPr lang="en-US" baseline="0"/>
              <a:t> Frequencies Jam Hi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1988407699037624E-2"/>
          <c:y val="0.15313684747739875"/>
          <c:w val="0.89552537182852143"/>
          <c:h val="0.61938830562846314"/>
        </c:manualLayout>
      </c:layout>
      <c:lineChart>
        <c:grouping val="standard"/>
        <c:ser>
          <c:idx val="0"/>
          <c:order val="0"/>
          <c:spPr>
            <a:ln w="15875" cap="sq" cmpd="sng">
              <a:solidFill>
                <a:schemeClr val="bg1"/>
              </a:solidFill>
              <a:round/>
              <a:tailEnd type="triangle"/>
            </a:ln>
            <a:effectLst>
              <a:glow rad="12700">
                <a:schemeClr val="accent5">
                  <a:lumMod val="20000"/>
                  <a:lumOff val="80000"/>
                  <a:alpha val="59000"/>
                </a:schemeClr>
              </a:glow>
            </a:effectLst>
          </c:spPr>
          <c:marker>
            <c:symbol val="square"/>
            <c:size val="3"/>
          </c:marker>
          <c:dPt>
            <c:idx val="14"/>
            <c:marker>
              <c:spPr>
                <a:ln w="12700"/>
              </c:spPr>
            </c:marker>
          </c:dPt>
          <c:val>
            <c:numRef>
              <c:f>Sheet1!$D$4:$D$47</c:f>
              <c:numCache>
                <c:formatCode>General</c:formatCode>
                <c:ptCount val="44"/>
                <c:pt idx="0">
                  <c:v>21501183</c:v>
                </c:pt>
                <c:pt idx="1">
                  <c:v>21501169</c:v>
                </c:pt>
                <c:pt idx="2">
                  <c:v>21501199</c:v>
                </c:pt>
                <c:pt idx="3">
                  <c:v>21501232</c:v>
                </c:pt>
                <c:pt idx="4">
                  <c:v>21501161</c:v>
                </c:pt>
                <c:pt idx="5">
                  <c:v>22994188</c:v>
                </c:pt>
                <c:pt idx="6">
                  <c:v>22994141</c:v>
                </c:pt>
                <c:pt idx="7">
                  <c:v>24079528</c:v>
                </c:pt>
                <c:pt idx="8">
                  <c:v>24079517</c:v>
                </c:pt>
                <c:pt idx="9">
                  <c:v>24079471</c:v>
                </c:pt>
                <c:pt idx="10">
                  <c:v>24079377</c:v>
                </c:pt>
                <c:pt idx="11">
                  <c:v>24408334</c:v>
                </c:pt>
                <c:pt idx="12">
                  <c:v>24408257</c:v>
                </c:pt>
                <c:pt idx="13">
                  <c:v>24408302</c:v>
                </c:pt>
                <c:pt idx="14">
                  <c:v>24408303</c:v>
                </c:pt>
                <c:pt idx="15">
                  <c:v>24441908</c:v>
                </c:pt>
                <c:pt idx="16">
                  <c:v>24441804</c:v>
                </c:pt>
                <c:pt idx="17">
                  <c:v>24441827</c:v>
                </c:pt>
                <c:pt idx="18">
                  <c:v>24441898</c:v>
                </c:pt>
                <c:pt idx="19">
                  <c:v>24516967</c:v>
                </c:pt>
                <c:pt idx="20">
                  <c:v>24516778</c:v>
                </c:pt>
                <c:pt idx="21">
                  <c:v>24481126</c:v>
                </c:pt>
                <c:pt idx="22">
                  <c:v>24483239</c:v>
                </c:pt>
                <c:pt idx="23">
                  <c:v>35501829</c:v>
                </c:pt>
                <c:pt idx="24">
                  <c:v>35502609</c:v>
                </c:pt>
                <c:pt idx="25">
                  <c:v>35501805</c:v>
                </c:pt>
                <c:pt idx="26">
                  <c:v>35501755</c:v>
                </c:pt>
                <c:pt idx="27">
                  <c:v>35501888</c:v>
                </c:pt>
                <c:pt idx="28">
                  <c:v>71003696</c:v>
                </c:pt>
                <c:pt idx="29">
                  <c:v>71005797</c:v>
                </c:pt>
                <c:pt idx="30">
                  <c:v>71004225</c:v>
                </c:pt>
                <c:pt idx="31">
                  <c:v>71003837</c:v>
                </c:pt>
                <c:pt idx="32">
                  <c:v>71003244</c:v>
                </c:pt>
                <c:pt idx="33">
                  <c:v>71004393</c:v>
                </c:pt>
                <c:pt idx="34">
                  <c:v>71003862</c:v>
                </c:pt>
                <c:pt idx="35">
                  <c:v>71003633</c:v>
                </c:pt>
                <c:pt idx="36">
                  <c:v>71004293</c:v>
                </c:pt>
                <c:pt idx="37">
                  <c:v>71004195</c:v>
                </c:pt>
                <c:pt idx="38">
                  <c:v>71004120</c:v>
                </c:pt>
                <c:pt idx="39">
                  <c:v>80005054</c:v>
                </c:pt>
                <c:pt idx="40">
                  <c:v>80005558</c:v>
                </c:pt>
                <c:pt idx="41">
                  <c:v>80005620</c:v>
                </c:pt>
                <c:pt idx="42">
                  <c:v>80005025</c:v>
                </c:pt>
                <c:pt idx="43">
                  <c:v>80005634</c:v>
                </c:pt>
              </c:numCache>
            </c:numRef>
          </c:val>
          <c:smooth val="1"/>
        </c:ser>
        <c:marker val="1"/>
        <c:axId val="82923520"/>
        <c:axId val="82925056"/>
      </c:lineChart>
      <c:catAx>
        <c:axId val="82923520"/>
        <c:scaling>
          <c:orientation val="minMax"/>
        </c:scaling>
        <c:axPos val="b"/>
        <c:minorGridlines/>
        <c:majorTickMark val="none"/>
        <c:tickLblPos val="nextTo"/>
        <c:crossAx val="82925056"/>
        <c:crosses val="autoZero"/>
        <c:auto val="1"/>
        <c:lblAlgn val="ctr"/>
        <c:lblOffset val="100"/>
      </c:catAx>
      <c:valAx>
        <c:axId val="82925056"/>
        <c:scaling>
          <c:orientation val="minMax"/>
          <c:max val="81000000"/>
          <c:min val="20000000"/>
        </c:scaling>
        <c:axPos val="l"/>
        <c:majorGridlines/>
        <c:numFmt formatCode="0.00E+00" sourceLinked="0"/>
        <c:majorTickMark val="in"/>
        <c:minorTickMark val="in"/>
        <c:tickLblPos val="nextTo"/>
        <c:crossAx val="82923520"/>
        <c:crosses val="autoZero"/>
        <c:crossBetween val="between"/>
        <c:majorUnit val="5000000"/>
      </c:valAx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140970</xdr:rowOff>
    </xdr:from>
    <xdr:to>
      <xdr:col>11</xdr:col>
      <xdr:colOff>472440</xdr:colOff>
      <xdr:row>26</xdr:row>
      <xdr:rowOff>140970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556260</xdr:colOff>
      <xdr:row>0</xdr:row>
      <xdr:rowOff>160020</xdr:rowOff>
    </xdr:from>
    <xdr:to>
      <xdr:col>23</xdr:col>
      <xdr:colOff>281940</xdr:colOff>
      <xdr:row>26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Normal="100" workbookViewId="0">
      <selection sqref="A1:I2"/>
    </sheetView>
  </sheetViews>
  <sheetFormatPr defaultRowHeight="15"/>
  <cols>
    <col min="4" max="4" width="10" bestFit="1" customWidth="1"/>
    <col min="10" max="10" width="13.7109375" customWidth="1"/>
    <col min="11" max="11" width="13.7109375" style="12" bestFit="1" customWidth="1"/>
  </cols>
  <sheetData>
    <row r="1" spans="1:11" ht="14.45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6"/>
      <c r="K1" s="18">
        <v>40987</v>
      </c>
    </row>
    <row r="2" spans="1:11" ht="14.45" customHeight="1">
      <c r="A2" s="26"/>
      <c r="B2" s="26"/>
      <c r="C2" s="26"/>
      <c r="D2" s="26"/>
      <c r="E2" s="26"/>
      <c r="F2" s="26"/>
      <c r="G2" s="26"/>
      <c r="H2" s="26"/>
      <c r="I2" s="26"/>
      <c r="J2" s="6"/>
    </row>
    <row r="3" spans="1:11">
      <c r="B3" s="27" t="s">
        <v>54</v>
      </c>
      <c r="C3" s="27"/>
      <c r="D3" s="27" t="s">
        <v>50</v>
      </c>
      <c r="E3" s="27"/>
      <c r="F3" s="27" t="s">
        <v>51</v>
      </c>
      <c r="G3" s="27"/>
      <c r="H3" s="27" t="s">
        <v>52</v>
      </c>
      <c r="I3" s="27"/>
      <c r="J3" s="10" t="s">
        <v>65</v>
      </c>
      <c r="K3" s="13" t="s">
        <v>66</v>
      </c>
    </row>
    <row r="4" spans="1:11">
      <c r="A4" t="s">
        <v>0</v>
      </c>
      <c r="B4" s="20">
        <v>21500000</v>
      </c>
      <c r="C4" s="20"/>
      <c r="D4" s="20">
        <v>21501183</v>
      </c>
      <c r="E4" s="20"/>
      <c r="F4" s="20">
        <v>21500645</v>
      </c>
      <c r="G4" s="20"/>
      <c r="H4" s="20">
        <v>21498783</v>
      </c>
      <c r="I4" s="20"/>
      <c r="J4" s="12">
        <f>+D4-H4</f>
        <v>2400</v>
      </c>
      <c r="K4" s="14">
        <f>+(B4-(D4+H4)/2)/(J4/2)</f>
        <v>1.4166666666666666E-2</v>
      </c>
    </row>
    <row r="5" spans="1:11">
      <c r="A5" t="s">
        <v>1</v>
      </c>
      <c r="B5" s="20">
        <v>21500000</v>
      </c>
      <c r="C5" s="20"/>
      <c r="D5" s="20">
        <v>21501169</v>
      </c>
      <c r="E5" s="20"/>
      <c r="F5" s="20">
        <v>21500579</v>
      </c>
      <c r="G5" s="20"/>
      <c r="H5" s="20">
        <v>21498411</v>
      </c>
      <c r="I5" s="20"/>
      <c r="J5" s="12">
        <f t="shared" ref="J5:J47" si="0">+D5-H5</f>
        <v>2758</v>
      </c>
      <c r="K5" s="14">
        <f t="shared" ref="K5:K47" si="1">+(B5-(D5+H5)/2)/(J5/2)</f>
        <v>0.15228426395939088</v>
      </c>
    </row>
    <row r="6" spans="1:11">
      <c r="A6" t="s">
        <v>2</v>
      </c>
      <c r="B6" s="20">
        <v>21500000</v>
      </c>
      <c r="C6" s="20"/>
      <c r="D6" s="20">
        <v>21501199</v>
      </c>
      <c r="E6" s="20"/>
      <c r="F6" s="20">
        <v>21500610</v>
      </c>
      <c r="G6" s="20"/>
      <c r="H6" s="20">
        <v>21498771</v>
      </c>
      <c r="I6" s="20"/>
      <c r="J6" s="12">
        <f t="shared" si="0"/>
        <v>2428</v>
      </c>
      <c r="K6" s="14">
        <f t="shared" si="1"/>
        <v>1.2355848434925865E-2</v>
      </c>
    </row>
    <row r="7" spans="1:11">
      <c r="A7" t="s">
        <v>3</v>
      </c>
      <c r="B7" s="20">
        <v>21500000</v>
      </c>
      <c r="C7" s="20"/>
      <c r="D7" s="20">
        <v>21501232</v>
      </c>
      <c r="E7" s="20"/>
      <c r="F7" s="20">
        <v>21500671</v>
      </c>
      <c r="G7" s="20"/>
      <c r="H7" s="20">
        <v>21498748</v>
      </c>
      <c r="I7" s="20"/>
      <c r="J7" s="12">
        <f t="shared" si="0"/>
        <v>2484</v>
      </c>
      <c r="K7" s="14">
        <f t="shared" si="1"/>
        <v>8.0515297906602248E-3</v>
      </c>
    </row>
    <row r="8" spans="1:11">
      <c r="A8" t="s">
        <v>4</v>
      </c>
      <c r="B8" s="20">
        <v>21500000</v>
      </c>
      <c r="C8" s="20"/>
      <c r="D8" s="20">
        <v>21501161</v>
      </c>
      <c r="E8" s="20"/>
      <c r="F8" s="20">
        <v>21500597</v>
      </c>
      <c r="G8" s="20"/>
      <c r="H8" s="20">
        <v>21498797</v>
      </c>
      <c r="I8" s="20"/>
      <c r="J8" s="12">
        <f t="shared" si="0"/>
        <v>2364</v>
      </c>
      <c r="K8" s="14">
        <f t="shared" si="1"/>
        <v>1.7766497461928935E-2</v>
      </c>
    </row>
    <row r="9" spans="1:11">
      <c r="A9" t="s">
        <v>30</v>
      </c>
      <c r="B9" s="20">
        <v>22993090</v>
      </c>
      <c r="C9" s="20"/>
      <c r="D9" s="20">
        <v>22994188</v>
      </c>
      <c r="E9" s="20"/>
      <c r="F9" s="20">
        <v>22993639</v>
      </c>
      <c r="G9" s="20"/>
      <c r="H9" s="20">
        <v>22992022</v>
      </c>
      <c r="I9" s="20"/>
      <c r="J9" s="12">
        <f t="shared" si="0"/>
        <v>2166</v>
      </c>
      <c r="K9" s="14">
        <f t="shared" si="1"/>
        <v>-1.3850415512465374E-2</v>
      </c>
    </row>
    <row r="10" spans="1:11">
      <c r="A10" t="s">
        <v>31</v>
      </c>
      <c r="B10" s="20">
        <v>22993090</v>
      </c>
      <c r="C10" s="20"/>
      <c r="D10" s="20">
        <v>22994141</v>
      </c>
      <c r="E10" s="20"/>
      <c r="F10" s="20">
        <v>22993582</v>
      </c>
      <c r="G10" s="20"/>
      <c r="H10" s="20">
        <v>22992532</v>
      </c>
      <c r="I10" s="20"/>
      <c r="J10" s="12">
        <f t="shared" si="0"/>
        <v>1609</v>
      </c>
      <c r="K10" s="14">
        <f t="shared" si="1"/>
        <v>-0.30640149160969549</v>
      </c>
    </row>
    <row r="11" spans="1:11">
      <c r="A11" t="s">
        <v>26</v>
      </c>
      <c r="B11" s="20">
        <v>24078360</v>
      </c>
      <c r="C11" s="20"/>
      <c r="D11" s="20">
        <v>24079528</v>
      </c>
      <c r="E11" s="20"/>
      <c r="F11" s="20">
        <v>24078004</v>
      </c>
      <c r="G11" s="20"/>
      <c r="H11" s="20">
        <v>24077046</v>
      </c>
      <c r="I11" s="20"/>
      <c r="J11" s="12">
        <f t="shared" si="0"/>
        <v>2482</v>
      </c>
      <c r="K11" s="14">
        <f t="shared" si="1"/>
        <v>5.8823529411764705E-2</v>
      </c>
    </row>
    <row r="12" spans="1:11">
      <c r="A12" t="s">
        <v>27</v>
      </c>
      <c r="B12" s="20">
        <v>24078360</v>
      </c>
      <c r="C12" s="20"/>
      <c r="D12" s="20">
        <v>24079517</v>
      </c>
      <c r="E12" s="20"/>
      <c r="F12" s="20">
        <v>24078995</v>
      </c>
      <c r="G12" s="20"/>
      <c r="H12" s="20">
        <v>24077127</v>
      </c>
      <c r="I12" s="20"/>
      <c r="J12" s="12">
        <f t="shared" si="0"/>
        <v>2390</v>
      </c>
      <c r="K12" s="14">
        <f t="shared" si="1"/>
        <v>3.1799163179916316E-2</v>
      </c>
    </row>
    <row r="13" spans="1:11" s="4" customFormat="1">
      <c r="A13" s="4" t="s">
        <v>28</v>
      </c>
      <c r="B13" s="22">
        <v>24078360</v>
      </c>
      <c r="C13" s="22"/>
      <c r="D13" s="22">
        <v>24079471</v>
      </c>
      <c r="E13" s="22"/>
      <c r="F13" s="22">
        <v>24078866</v>
      </c>
      <c r="G13" s="22"/>
      <c r="H13" s="22">
        <v>24076378</v>
      </c>
      <c r="I13" s="22"/>
      <c r="J13" s="12">
        <f t="shared" si="0"/>
        <v>3093</v>
      </c>
      <c r="K13" s="14">
        <f t="shared" si="1"/>
        <v>0.28160362107985776</v>
      </c>
    </row>
    <row r="14" spans="1:11">
      <c r="A14" t="s">
        <v>29</v>
      </c>
      <c r="B14" s="20">
        <v>24078360</v>
      </c>
      <c r="C14" s="20"/>
      <c r="D14" s="20">
        <v>24079377</v>
      </c>
      <c r="E14" s="20"/>
      <c r="F14" s="20">
        <v>24078925</v>
      </c>
      <c r="G14" s="20"/>
      <c r="H14" s="20">
        <v>24077487</v>
      </c>
      <c r="I14" s="20"/>
      <c r="J14" s="12">
        <f t="shared" si="0"/>
        <v>1890</v>
      </c>
      <c r="K14" s="14">
        <f t="shared" si="1"/>
        <v>-7.6190476190476197E-2</v>
      </c>
    </row>
    <row r="15" spans="1:11">
      <c r="A15" t="s">
        <v>32</v>
      </c>
      <c r="B15" s="20">
        <v>24407079</v>
      </c>
      <c r="C15" s="20"/>
      <c r="D15" s="20">
        <v>24408334</v>
      </c>
      <c r="E15" s="20"/>
      <c r="F15" s="20">
        <v>24407696</v>
      </c>
      <c r="G15" s="20"/>
      <c r="H15" s="20">
        <v>24405855</v>
      </c>
      <c r="I15" s="20"/>
      <c r="J15" s="12">
        <f t="shared" si="0"/>
        <v>2479</v>
      </c>
      <c r="K15" s="14">
        <f t="shared" si="1"/>
        <v>-1.2505042355788625E-2</v>
      </c>
    </row>
    <row r="16" spans="1:11">
      <c r="A16" t="s">
        <v>33</v>
      </c>
      <c r="B16" s="20">
        <v>24407079</v>
      </c>
      <c r="C16" s="20"/>
      <c r="D16" s="20">
        <v>24408257</v>
      </c>
      <c r="E16" s="20"/>
      <c r="F16" s="20">
        <v>24407748</v>
      </c>
      <c r="G16" s="20"/>
      <c r="H16" s="20">
        <v>24406286</v>
      </c>
      <c r="I16" s="20"/>
      <c r="J16" s="12">
        <f t="shared" si="0"/>
        <v>1971</v>
      </c>
      <c r="K16" s="14">
        <f t="shared" si="1"/>
        <v>-0.19533231861998984</v>
      </c>
    </row>
    <row r="17" spans="1:11">
      <c r="A17" t="s">
        <v>34</v>
      </c>
      <c r="B17" s="20">
        <v>24407079</v>
      </c>
      <c r="C17" s="20"/>
      <c r="D17" s="20">
        <v>24408302</v>
      </c>
      <c r="E17" s="20"/>
      <c r="F17" s="20">
        <v>24407865</v>
      </c>
      <c r="G17" s="20"/>
      <c r="H17" s="20">
        <v>24405924</v>
      </c>
      <c r="I17" s="20"/>
      <c r="J17" s="12">
        <f t="shared" si="0"/>
        <v>2378</v>
      </c>
      <c r="K17" s="14">
        <f t="shared" si="1"/>
        <v>-2.8595458368376788E-2</v>
      </c>
    </row>
    <row r="18" spans="1:11">
      <c r="A18" t="s">
        <v>35</v>
      </c>
      <c r="B18" s="20">
        <v>24407079</v>
      </c>
      <c r="C18" s="20"/>
      <c r="D18" s="20">
        <v>24408303</v>
      </c>
      <c r="E18" s="20"/>
      <c r="F18" s="20">
        <v>24407703</v>
      </c>
      <c r="G18" s="20"/>
      <c r="H18" s="20">
        <v>24405463</v>
      </c>
      <c r="I18" s="20"/>
      <c r="J18" s="12">
        <f t="shared" si="0"/>
        <v>2840</v>
      </c>
      <c r="K18" s="14">
        <f t="shared" si="1"/>
        <v>0.13802816901408452</v>
      </c>
    </row>
    <row r="19" spans="1:11">
      <c r="A19" t="s">
        <v>38</v>
      </c>
      <c r="B19" s="20">
        <v>24440707</v>
      </c>
      <c r="C19" s="20"/>
      <c r="D19" s="20">
        <v>24441908</v>
      </c>
      <c r="E19" s="20"/>
      <c r="F19" s="20">
        <v>24441448</v>
      </c>
      <c r="G19" s="20"/>
      <c r="H19" s="20">
        <v>24439575</v>
      </c>
      <c r="I19" s="20"/>
      <c r="J19" s="12">
        <f t="shared" si="0"/>
        <v>2333</v>
      </c>
      <c r="K19" s="14">
        <f t="shared" si="1"/>
        <v>-2.957565366480926E-2</v>
      </c>
    </row>
    <row r="20" spans="1:11">
      <c r="A20" t="s">
        <v>39</v>
      </c>
      <c r="B20" s="20">
        <v>24440707</v>
      </c>
      <c r="C20" s="20"/>
      <c r="D20" s="20">
        <v>24441804</v>
      </c>
      <c r="E20" s="20"/>
      <c r="F20" s="20">
        <v>24441387</v>
      </c>
      <c r="G20" s="20"/>
      <c r="H20" s="20">
        <v>24439632</v>
      </c>
      <c r="I20" s="20"/>
      <c r="J20" s="12">
        <f t="shared" si="0"/>
        <v>2172</v>
      </c>
      <c r="K20" s="14">
        <f t="shared" si="1"/>
        <v>-1.0128913443830571E-2</v>
      </c>
    </row>
    <row r="21" spans="1:11">
      <c r="A21" t="s">
        <v>40</v>
      </c>
      <c r="B21" s="20">
        <v>24440707</v>
      </c>
      <c r="C21" s="20"/>
      <c r="D21" s="20">
        <v>24441827</v>
      </c>
      <c r="E21" s="20"/>
      <c r="F21" s="20">
        <v>24441357</v>
      </c>
      <c r="G21" s="20"/>
      <c r="H21" s="20">
        <v>24439571</v>
      </c>
      <c r="I21" s="20"/>
      <c r="J21" s="12">
        <f t="shared" si="0"/>
        <v>2256</v>
      </c>
      <c r="K21" s="14">
        <f t="shared" si="1"/>
        <v>7.0921985815602835E-3</v>
      </c>
    </row>
    <row r="22" spans="1:11">
      <c r="A22" t="s">
        <v>41</v>
      </c>
      <c r="B22" s="20">
        <v>24440707</v>
      </c>
      <c r="C22" s="20"/>
      <c r="D22" s="20">
        <v>24441898</v>
      </c>
      <c r="E22" s="20"/>
      <c r="F22" s="20">
        <v>24441443</v>
      </c>
      <c r="G22" s="20"/>
      <c r="H22" s="20">
        <v>24439435</v>
      </c>
      <c r="I22" s="20"/>
      <c r="J22" s="12">
        <f t="shared" si="0"/>
        <v>2463</v>
      </c>
      <c r="K22" s="14">
        <f t="shared" si="1"/>
        <v>3.2886723507917173E-2</v>
      </c>
    </row>
    <row r="23" spans="1:11">
      <c r="A23" t="s">
        <v>36</v>
      </c>
      <c r="B23" s="20">
        <v>24515730</v>
      </c>
      <c r="C23" s="20"/>
      <c r="D23" s="20">
        <v>24516967</v>
      </c>
      <c r="E23" s="20"/>
      <c r="F23" s="20">
        <v>24516473</v>
      </c>
      <c r="G23" s="20"/>
      <c r="H23" s="20">
        <v>24514538</v>
      </c>
      <c r="I23" s="20"/>
      <c r="J23" s="12">
        <f t="shared" si="0"/>
        <v>2429</v>
      </c>
      <c r="K23" s="14">
        <f t="shared" si="1"/>
        <v>-1.8526142445450804E-2</v>
      </c>
    </row>
    <row r="24" spans="1:11">
      <c r="A24" t="s">
        <v>37</v>
      </c>
      <c r="B24" s="20">
        <v>24515730</v>
      </c>
      <c r="C24" s="20"/>
      <c r="D24" s="20">
        <v>24516778</v>
      </c>
      <c r="E24" s="20"/>
      <c r="F24" s="20">
        <v>24516271</v>
      </c>
      <c r="G24" s="20"/>
      <c r="H24" s="20">
        <v>24514044</v>
      </c>
      <c r="I24" s="20"/>
      <c r="J24" s="12">
        <f t="shared" si="0"/>
        <v>2734</v>
      </c>
      <c r="K24" s="14">
        <f t="shared" si="1"/>
        <v>0.23335771762984639</v>
      </c>
    </row>
    <row r="25" spans="1:11" s="1" customFormat="1">
      <c r="A25" s="1" t="s">
        <v>42</v>
      </c>
      <c r="B25" s="23">
        <v>24482125</v>
      </c>
      <c r="C25" s="23"/>
      <c r="D25" s="23">
        <v>24481126</v>
      </c>
      <c r="E25" s="23"/>
      <c r="F25" s="23">
        <v>24480676</v>
      </c>
      <c r="G25" s="23"/>
      <c r="H25" s="23">
        <v>24478867</v>
      </c>
      <c r="I25" s="23"/>
      <c r="J25" s="16">
        <f t="shared" si="0"/>
        <v>2259</v>
      </c>
      <c r="K25" s="30">
        <f t="shared" si="1"/>
        <v>1.8844621513944224</v>
      </c>
    </row>
    <row r="26" spans="1:11">
      <c r="A26" t="s">
        <v>43</v>
      </c>
      <c r="B26" s="20">
        <v>24482125</v>
      </c>
      <c r="C26" s="20"/>
      <c r="D26" s="20">
        <v>24483239</v>
      </c>
      <c r="E26" s="20"/>
      <c r="F26" s="20">
        <v>24482857</v>
      </c>
      <c r="G26" s="20"/>
      <c r="H26" s="20">
        <v>24481033</v>
      </c>
      <c r="I26" s="20"/>
      <c r="J26" s="12">
        <f t="shared" si="0"/>
        <v>2206</v>
      </c>
      <c r="K26" s="14">
        <f t="shared" si="1"/>
        <v>-9.9728014505893019E-3</v>
      </c>
    </row>
    <row r="27" spans="1:11">
      <c r="A27" t="s">
        <v>5</v>
      </c>
      <c r="B27" s="20">
        <v>35500000</v>
      </c>
      <c r="C27" s="20"/>
      <c r="D27" s="20">
        <v>35501829</v>
      </c>
      <c r="E27" s="20"/>
      <c r="F27" s="20">
        <v>35501085</v>
      </c>
      <c r="G27" s="20"/>
      <c r="H27" s="20">
        <v>35498133</v>
      </c>
      <c r="I27" s="20"/>
      <c r="J27" s="12">
        <f t="shared" si="0"/>
        <v>3696</v>
      </c>
      <c r="K27" s="14">
        <f t="shared" si="1"/>
        <v>1.0281385281385282E-2</v>
      </c>
    </row>
    <row r="28" spans="1:11">
      <c r="A28" t="s">
        <v>6</v>
      </c>
      <c r="B28" s="20">
        <v>35500000</v>
      </c>
      <c r="C28" s="20"/>
      <c r="D28" s="20">
        <v>35502609</v>
      </c>
      <c r="E28" s="20"/>
      <c r="F28" s="20">
        <v>35501673</v>
      </c>
      <c r="G28" s="20"/>
      <c r="H28" s="20">
        <v>35498847</v>
      </c>
      <c r="I28" s="20"/>
      <c r="J28" s="12">
        <f t="shared" si="0"/>
        <v>3762</v>
      </c>
      <c r="K28" s="14">
        <f t="shared" si="1"/>
        <v>-0.38702817650186072</v>
      </c>
    </row>
    <row r="29" spans="1:11">
      <c r="A29" t="s">
        <v>7</v>
      </c>
      <c r="B29" s="20">
        <v>35500000</v>
      </c>
      <c r="C29" s="20"/>
      <c r="D29" s="20">
        <v>35501805</v>
      </c>
      <c r="E29" s="20"/>
      <c r="F29" s="20">
        <v>35500974</v>
      </c>
      <c r="G29" s="20"/>
      <c r="H29" s="20">
        <v>35498224</v>
      </c>
      <c r="I29" s="20"/>
      <c r="J29" s="12">
        <f t="shared" si="0"/>
        <v>3581</v>
      </c>
      <c r="K29" s="14">
        <f t="shared" si="1"/>
        <v>-8.0982965652052503E-3</v>
      </c>
    </row>
    <row r="30" spans="1:11" s="7" customFormat="1">
      <c r="A30" s="7" t="s">
        <v>8</v>
      </c>
      <c r="B30" s="21">
        <v>35500000</v>
      </c>
      <c r="C30" s="21"/>
      <c r="D30" s="21">
        <v>35501755</v>
      </c>
      <c r="E30" s="21"/>
      <c r="F30" s="21">
        <v>35501046</v>
      </c>
      <c r="G30" s="21"/>
      <c r="H30" s="21">
        <v>35498124</v>
      </c>
      <c r="I30" s="21"/>
      <c r="J30" s="12">
        <f t="shared" si="0"/>
        <v>3631</v>
      </c>
      <c r="K30" s="14">
        <f t="shared" si="1"/>
        <v>3.3324153125860644E-2</v>
      </c>
    </row>
    <row r="31" spans="1:11">
      <c r="A31" t="s">
        <v>9</v>
      </c>
      <c r="B31" s="20">
        <v>35500000</v>
      </c>
      <c r="C31" s="20"/>
      <c r="D31" s="20">
        <v>35501888</v>
      </c>
      <c r="E31" s="20"/>
      <c r="F31" s="20">
        <v>35500969</v>
      </c>
      <c r="G31" s="20"/>
      <c r="H31" s="20">
        <v>35497723</v>
      </c>
      <c r="I31" s="20"/>
      <c r="J31" s="12">
        <f t="shared" si="0"/>
        <v>4165</v>
      </c>
      <c r="K31" s="14">
        <f t="shared" si="1"/>
        <v>9.3397358943577424E-2</v>
      </c>
    </row>
    <row r="32" spans="1:11">
      <c r="A32" t="s">
        <v>10</v>
      </c>
      <c r="B32" s="20">
        <v>71000000</v>
      </c>
      <c r="C32" s="20"/>
      <c r="D32" s="20">
        <v>71003696</v>
      </c>
      <c r="E32" s="20"/>
      <c r="F32" s="20">
        <v>70999587</v>
      </c>
      <c r="G32" s="20"/>
      <c r="H32" s="20">
        <v>70996919</v>
      </c>
      <c r="I32" s="20"/>
      <c r="J32" s="12">
        <f t="shared" si="0"/>
        <v>6777</v>
      </c>
      <c r="K32" s="14">
        <f t="shared" si="1"/>
        <v>-9.0748118636564845E-2</v>
      </c>
    </row>
    <row r="33" spans="1:11">
      <c r="A33" t="s">
        <v>11</v>
      </c>
      <c r="B33" s="20">
        <v>71000000</v>
      </c>
      <c r="C33" s="20"/>
      <c r="D33" s="20">
        <v>71005797</v>
      </c>
      <c r="E33" s="20"/>
      <c r="F33" s="20">
        <v>71001337</v>
      </c>
      <c r="G33" s="20"/>
      <c r="H33" s="20">
        <v>70998197</v>
      </c>
      <c r="I33" s="20"/>
      <c r="J33" s="12">
        <f t="shared" si="0"/>
        <v>7600</v>
      </c>
      <c r="K33" s="14">
        <f t="shared" si="1"/>
        <v>-0.52552631578947373</v>
      </c>
    </row>
    <row r="34" spans="1:11">
      <c r="A34" t="s">
        <v>12</v>
      </c>
      <c r="B34" s="20">
        <v>71000000</v>
      </c>
      <c r="C34" s="20"/>
      <c r="D34" s="20">
        <v>71004225</v>
      </c>
      <c r="E34" s="20"/>
      <c r="F34" s="20">
        <v>71000089</v>
      </c>
      <c r="G34" s="20"/>
      <c r="H34" s="20">
        <v>70996720</v>
      </c>
      <c r="I34" s="20"/>
      <c r="J34" s="12">
        <f t="shared" si="0"/>
        <v>7505</v>
      </c>
      <c r="K34" s="14">
        <f t="shared" si="1"/>
        <v>-0.12591605596269154</v>
      </c>
    </row>
    <row r="35" spans="1:11">
      <c r="A35" t="s">
        <v>13</v>
      </c>
      <c r="B35" s="20">
        <v>71000000</v>
      </c>
      <c r="C35" s="20"/>
      <c r="D35" s="20">
        <v>71003837</v>
      </c>
      <c r="E35" s="20"/>
      <c r="F35" s="20">
        <v>70999662</v>
      </c>
      <c r="G35" s="20"/>
      <c r="H35" s="20">
        <v>70996141</v>
      </c>
      <c r="I35" s="20"/>
      <c r="J35" s="12">
        <f t="shared" si="0"/>
        <v>7696</v>
      </c>
      <c r="K35" s="14">
        <f t="shared" si="1"/>
        <v>2.8586278586278588E-3</v>
      </c>
    </row>
    <row r="36" spans="1:11">
      <c r="A36" t="s">
        <v>14</v>
      </c>
      <c r="B36" s="20">
        <v>71000000</v>
      </c>
      <c r="C36" s="20"/>
      <c r="D36" s="20">
        <v>71003244</v>
      </c>
      <c r="E36" s="20"/>
      <c r="F36" s="20">
        <v>70999545</v>
      </c>
      <c r="G36" s="20"/>
      <c r="H36" s="20">
        <v>70995949</v>
      </c>
      <c r="I36" s="20"/>
      <c r="J36" s="12">
        <f t="shared" si="0"/>
        <v>7295</v>
      </c>
      <c r="K36" s="14">
        <f t="shared" si="1"/>
        <v>0.11062371487320083</v>
      </c>
    </row>
    <row r="37" spans="1:11">
      <c r="A37" t="s">
        <v>15</v>
      </c>
      <c r="B37" s="20">
        <v>71000000</v>
      </c>
      <c r="C37" s="20"/>
      <c r="D37" s="20">
        <v>71004393</v>
      </c>
      <c r="E37" s="20"/>
      <c r="F37" s="20">
        <v>70999624</v>
      </c>
      <c r="G37" s="20"/>
      <c r="H37" s="20">
        <v>70996392</v>
      </c>
      <c r="I37" s="20"/>
      <c r="J37" s="12">
        <f t="shared" si="0"/>
        <v>8001</v>
      </c>
      <c r="K37" s="14">
        <f t="shared" si="1"/>
        <v>-9.8112735908011492E-2</v>
      </c>
    </row>
    <row r="38" spans="1:11">
      <c r="A38" t="s">
        <v>16</v>
      </c>
      <c r="B38" s="20">
        <v>71000000</v>
      </c>
      <c r="C38" s="20"/>
      <c r="D38" s="20">
        <v>71003862</v>
      </c>
      <c r="E38" s="20"/>
      <c r="F38" s="20">
        <v>70999609</v>
      </c>
      <c r="G38" s="20"/>
      <c r="H38" s="20">
        <v>70996081</v>
      </c>
      <c r="I38" s="20"/>
      <c r="J38" s="12">
        <f t="shared" si="0"/>
        <v>7781</v>
      </c>
      <c r="K38" s="14">
        <f t="shared" si="1"/>
        <v>7.3255365634237249E-3</v>
      </c>
    </row>
    <row r="39" spans="1:11">
      <c r="A39" t="s">
        <v>17</v>
      </c>
      <c r="B39" s="20">
        <v>71000000</v>
      </c>
      <c r="C39" s="20"/>
      <c r="D39" s="20">
        <v>71003633</v>
      </c>
      <c r="E39" s="20"/>
      <c r="F39" s="20">
        <v>70999801</v>
      </c>
      <c r="G39" s="20"/>
      <c r="H39" s="20">
        <v>70996889</v>
      </c>
      <c r="I39" s="20"/>
      <c r="J39" s="12">
        <f t="shared" si="0"/>
        <v>6744</v>
      </c>
      <c r="K39" s="14">
        <f t="shared" si="1"/>
        <v>-7.7402135231316727E-2</v>
      </c>
    </row>
    <row r="40" spans="1:11">
      <c r="A40" t="s">
        <v>18</v>
      </c>
      <c r="B40" s="20">
        <v>71000000</v>
      </c>
      <c r="C40" s="20"/>
      <c r="D40" s="20">
        <v>71004293</v>
      </c>
      <c r="E40" s="20"/>
      <c r="F40" s="20">
        <v>70999498</v>
      </c>
      <c r="G40" s="20"/>
      <c r="H40" s="20">
        <v>70996348</v>
      </c>
      <c r="I40" s="20"/>
      <c r="J40" s="12">
        <f t="shared" si="0"/>
        <v>7945</v>
      </c>
      <c r="K40" s="14">
        <f t="shared" si="1"/>
        <v>-8.0679672750157333E-2</v>
      </c>
    </row>
    <row r="41" spans="1:11">
      <c r="A41" t="s">
        <v>19</v>
      </c>
      <c r="B41" s="20">
        <v>71000000</v>
      </c>
      <c r="C41" s="20"/>
      <c r="D41" s="20">
        <v>71004195</v>
      </c>
      <c r="E41" s="20"/>
      <c r="F41" s="20">
        <v>70999811</v>
      </c>
      <c r="G41" s="20"/>
      <c r="H41" s="20">
        <v>70996862</v>
      </c>
      <c r="I41" s="20"/>
      <c r="J41" s="12">
        <f t="shared" si="0"/>
        <v>7333</v>
      </c>
      <c r="K41" s="14">
        <f t="shared" si="1"/>
        <v>-0.14414291558707215</v>
      </c>
    </row>
    <row r="42" spans="1:11">
      <c r="A42" t="s">
        <v>20</v>
      </c>
      <c r="B42" s="20">
        <v>71000000</v>
      </c>
      <c r="C42" s="20"/>
      <c r="D42" s="20">
        <v>71004120</v>
      </c>
      <c r="E42" s="20"/>
      <c r="F42" s="20">
        <v>70999707</v>
      </c>
      <c r="G42" s="20"/>
      <c r="H42" s="20">
        <v>70996176</v>
      </c>
      <c r="I42" s="20"/>
      <c r="J42" s="12">
        <f t="shared" si="0"/>
        <v>7944</v>
      </c>
      <c r="K42" s="14">
        <f t="shared" si="1"/>
        <v>-3.726082578046324E-2</v>
      </c>
    </row>
    <row r="43" spans="1:11">
      <c r="A43" t="s">
        <v>21</v>
      </c>
      <c r="B43" s="20">
        <v>80000000</v>
      </c>
      <c r="C43" s="20"/>
      <c r="D43" s="20">
        <v>80005054</v>
      </c>
      <c r="E43" s="20"/>
      <c r="F43" s="20">
        <v>79999751</v>
      </c>
      <c r="G43" s="20"/>
      <c r="H43" s="20">
        <v>79995996</v>
      </c>
      <c r="I43" s="20"/>
      <c r="J43" s="12">
        <f t="shared" si="0"/>
        <v>9058</v>
      </c>
      <c r="K43" s="14">
        <f t="shared" si="1"/>
        <v>-0.11591962905718702</v>
      </c>
    </row>
    <row r="44" spans="1:11">
      <c r="A44" t="s">
        <v>22</v>
      </c>
      <c r="B44" s="20">
        <v>80000000</v>
      </c>
      <c r="C44" s="20"/>
      <c r="D44" s="20">
        <v>80005558</v>
      </c>
      <c r="E44" s="20"/>
      <c r="F44" s="20">
        <v>79999826</v>
      </c>
      <c r="G44" s="20"/>
      <c r="H44" s="20">
        <v>79996114</v>
      </c>
      <c r="I44" s="20"/>
      <c r="J44" s="12">
        <f t="shared" si="0"/>
        <v>9444</v>
      </c>
      <c r="K44" s="14">
        <f t="shared" si="1"/>
        <v>-0.17704362558238035</v>
      </c>
    </row>
    <row r="45" spans="1:11" s="7" customFormat="1">
      <c r="A45" s="7" t="s">
        <v>23</v>
      </c>
      <c r="B45" s="21">
        <v>80000000</v>
      </c>
      <c r="C45" s="21"/>
      <c r="D45" s="21">
        <v>80005620</v>
      </c>
      <c r="E45" s="21"/>
      <c r="F45" s="21">
        <v>80000090</v>
      </c>
      <c r="G45" s="21"/>
      <c r="H45" s="21">
        <v>79995974</v>
      </c>
      <c r="I45" s="21"/>
      <c r="J45" s="12">
        <f t="shared" si="0"/>
        <v>9646</v>
      </c>
      <c r="K45" s="14">
        <f t="shared" si="1"/>
        <v>-0.1652498444951275</v>
      </c>
    </row>
    <row r="46" spans="1:11">
      <c r="A46" t="s">
        <v>24</v>
      </c>
      <c r="B46" s="20">
        <v>80000000</v>
      </c>
      <c r="C46" s="20"/>
      <c r="D46" s="20">
        <v>80005025</v>
      </c>
      <c r="E46" s="20"/>
      <c r="F46" s="20">
        <v>79999853</v>
      </c>
      <c r="G46" s="20"/>
      <c r="H46" s="20">
        <v>79995663</v>
      </c>
      <c r="I46" s="20"/>
      <c r="J46" s="12">
        <f t="shared" si="0"/>
        <v>9362</v>
      </c>
      <c r="K46" s="14">
        <f t="shared" si="1"/>
        <v>-7.3488570818201246E-2</v>
      </c>
    </row>
    <row r="47" spans="1:11">
      <c r="A47" t="s">
        <v>25</v>
      </c>
      <c r="B47" s="20">
        <v>80000000</v>
      </c>
      <c r="C47" s="20"/>
      <c r="D47" s="20">
        <v>80005634</v>
      </c>
      <c r="E47" s="20"/>
      <c r="F47" s="20">
        <v>79999802</v>
      </c>
      <c r="G47" s="20"/>
      <c r="H47" s="20">
        <v>79995649</v>
      </c>
      <c r="I47" s="20"/>
      <c r="J47" s="12">
        <f t="shared" si="0"/>
        <v>9985</v>
      </c>
      <c r="K47" s="14">
        <f t="shared" si="1"/>
        <v>-0.12849273910866299</v>
      </c>
    </row>
    <row r="48" spans="1:11" s="4" customFormat="1">
      <c r="A48" s="4" t="s">
        <v>45</v>
      </c>
      <c r="B48" s="4">
        <v>99099471</v>
      </c>
      <c r="D48" s="4" t="s">
        <v>53</v>
      </c>
      <c r="K48" s="15"/>
    </row>
    <row r="49" spans="1:11" s="4" customFormat="1">
      <c r="A49" s="4" t="s">
        <v>47</v>
      </c>
      <c r="B49" s="4">
        <v>99099471</v>
      </c>
      <c r="D49" s="4" t="s">
        <v>53</v>
      </c>
      <c r="K49" s="15"/>
    </row>
    <row r="50" spans="1:11" s="4" customFormat="1">
      <c r="A50" s="4" t="s">
        <v>48</v>
      </c>
      <c r="B50" s="4">
        <v>86844280</v>
      </c>
      <c r="D50" s="4" t="s">
        <v>53</v>
      </c>
      <c r="K50" s="15"/>
    </row>
    <row r="51" spans="1:11" s="4" customFormat="1">
      <c r="A51" s="4" t="s">
        <v>49</v>
      </c>
      <c r="B51" s="4">
        <v>86844280</v>
      </c>
      <c r="D51" s="4" t="s">
        <v>53</v>
      </c>
      <c r="K51" s="15"/>
    </row>
    <row r="52" spans="1:11" s="1" customFormat="1">
      <c r="A52" s="1" t="s">
        <v>44</v>
      </c>
      <c r="B52" s="1">
        <v>99099471</v>
      </c>
      <c r="C52" s="8">
        <v>21.5</v>
      </c>
      <c r="D52" s="23">
        <v>21501159</v>
      </c>
      <c r="E52" s="23"/>
      <c r="F52" s="23">
        <v>21500662</v>
      </c>
      <c r="G52" s="23"/>
      <c r="H52" s="23">
        <v>21498877</v>
      </c>
      <c r="I52" s="23"/>
      <c r="K52" s="16"/>
    </row>
    <row r="53" spans="1:11" s="1" customFormat="1">
      <c r="A53" s="1" t="s">
        <v>46</v>
      </c>
      <c r="B53" s="1">
        <v>99099471</v>
      </c>
      <c r="C53" s="8">
        <v>71</v>
      </c>
      <c r="D53" s="23">
        <v>71004153</v>
      </c>
      <c r="E53" s="23"/>
      <c r="F53" s="23">
        <v>70999481</v>
      </c>
      <c r="G53" s="23"/>
      <c r="H53" s="23">
        <v>71996276</v>
      </c>
      <c r="I53" s="23"/>
      <c r="K53" s="16"/>
    </row>
    <row r="54" spans="1:11" s="1" customFormat="1">
      <c r="C54" s="8"/>
      <c r="D54" s="11"/>
      <c r="E54" s="11"/>
      <c r="F54" s="11"/>
      <c r="G54" s="11"/>
      <c r="H54" s="11"/>
      <c r="I54" s="11"/>
      <c r="K54" s="16"/>
    </row>
    <row r="55" spans="1:11" s="1" customFormat="1">
      <c r="C55" s="8"/>
      <c r="D55" s="11"/>
      <c r="E55" s="11"/>
      <c r="F55" s="11"/>
      <c r="G55" s="11"/>
      <c r="H55" s="11"/>
      <c r="I55" s="11"/>
      <c r="K55" s="16"/>
    </row>
    <row r="56" spans="1:11" s="1" customFormat="1">
      <c r="C56" s="8"/>
      <c r="D56" s="11"/>
      <c r="E56" s="11"/>
      <c r="F56" s="11"/>
      <c r="G56" s="11"/>
      <c r="H56" s="11"/>
      <c r="I56" s="11"/>
      <c r="K56" s="16"/>
    </row>
    <row r="57" spans="1:11" s="1" customFormat="1">
      <c r="C57" s="8"/>
      <c r="D57" s="11"/>
      <c r="E57" s="11"/>
      <c r="F57" s="11"/>
      <c r="G57" s="11"/>
      <c r="H57" s="11"/>
      <c r="I57" s="11"/>
      <c r="K57" s="16"/>
    </row>
    <row r="59" spans="1:11" s="3" customFormat="1">
      <c r="B59" s="29" t="s">
        <v>55</v>
      </c>
      <c r="C59" s="29"/>
      <c r="D59" s="27" t="s">
        <v>56</v>
      </c>
      <c r="E59" s="27"/>
      <c r="F59" s="27" t="s">
        <v>57</v>
      </c>
      <c r="G59" s="27"/>
      <c r="H59" s="27" t="s">
        <v>56</v>
      </c>
      <c r="I59" s="27"/>
      <c r="J59" s="10" t="s">
        <v>65</v>
      </c>
      <c r="K59" s="13"/>
    </row>
    <row r="60" spans="1:11">
      <c r="B60" s="2"/>
      <c r="C60" s="2"/>
      <c r="D60" s="20" t="s">
        <v>58</v>
      </c>
      <c r="E60" s="20"/>
      <c r="F60" s="20" t="s">
        <v>60</v>
      </c>
      <c r="G60" s="20"/>
      <c r="H60" s="20" t="s">
        <v>59</v>
      </c>
      <c r="I60" s="20"/>
      <c r="J60" s="9" t="s">
        <v>67</v>
      </c>
    </row>
    <row r="61" spans="1:11">
      <c r="A61" t="s">
        <v>0</v>
      </c>
      <c r="B61" s="20">
        <v>21500000</v>
      </c>
      <c r="C61" s="20"/>
      <c r="D61" s="25" t="str">
        <f t="shared" ref="D61:D103" si="2">IMSUB(D4,B4)</f>
        <v>1183</v>
      </c>
      <c r="E61" s="25"/>
      <c r="F61" s="20" t="str">
        <f t="shared" ref="F61:F103" si="3">IMSUB(D4,H4)</f>
        <v>2400</v>
      </c>
      <c r="G61" s="20"/>
      <c r="H61" s="20" t="str">
        <f t="shared" ref="H61:H103" si="4">IMSUB(F4,B4)</f>
        <v>645</v>
      </c>
      <c r="I61" s="20"/>
      <c r="J61" s="19">
        <f>+F61/B61*1000000</f>
        <v>111.62790697674419</v>
      </c>
    </row>
    <row r="62" spans="1:11">
      <c r="A62" t="s">
        <v>1</v>
      </c>
      <c r="B62" s="20">
        <v>21500000</v>
      </c>
      <c r="C62" s="20"/>
      <c r="D62" s="25" t="str">
        <f t="shared" si="2"/>
        <v>1169</v>
      </c>
      <c r="E62" s="25"/>
      <c r="F62" s="20" t="str">
        <f t="shared" si="3"/>
        <v>2758</v>
      </c>
      <c r="G62" s="20"/>
      <c r="H62" s="20" t="str">
        <f t="shared" si="4"/>
        <v>579</v>
      </c>
      <c r="I62" s="20"/>
      <c r="J62" s="19">
        <f t="shared" ref="J62:J104" si="5">+F62/B62*1000000</f>
        <v>128.27906976744185</v>
      </c>
    </row>
    <row r="63" spans="1:11">
      <c r="A63" t="s">
        <v>2</v>
      </c>
      <c r="B63" s="20">
        <v>21500000</v>
      </c>
      <c r="C63" s="20"/>
      <c r="D63" s="25" t="str">
        <f t="shared" si="2"/>
        <v>1199</v>
      </c>
      <c r="E63" s="25"/>
      <c r="F63" s="20" t="str">
        <f t="shared" si="3"/>
        <v>2428</v>
      </c>
      <c r="G63" s="20"/>
      <c r="H63" s="20" t="str">
        <f t="shared" si="4"/>
        <v>610</v>
      </c>
      <c r="I63" s="20"/>
      <c r="J63" s="19">
        <f t="shared" si="5"/>
        <v>112.93023255813954</v>
      </c>
    </row>
    <row r="64" spans="1:11">
      <c r="A64" t="s">
        <v>3</v>
      </c>
      <c r="B64" s="20">
        <v>21500000</v>
      </c>
      <c r="C64" s="20"/>
      <c r="D64" s="25" t="str">
        <f t="shared" si="2"/>
        <v>1232</v>
      </c>
      <c r="E64" s="25"/>
      <c r="F64" s="20" t="str">
        <f t="shared" si="3"/>
        <v>2484</v>
      </c>
      <c r="G64" s="20"/>
      <c r="H64" s="20" t="str">
        <f t="shared" si="4"/>
        <v>671</v>
      </c>
      <c r="I64" s="20"/>
      <c r="J64" s="19">
        <f t="shared" si="5"/>
        <v>115.53488372093024</v>
      </c>
    </row>
    <row r="65" spans="1:11">
      <c r="A65" t="s">
        <v>4</v>
      </c>
      <c r="B65" s="20">
        <v>21500000</v>
      </c>
      <c r="C65" s="20"/>
      <c r="D65" s="25" t="str">
        <f t="shared" si="2"/>
        <v>1161</v>
      </c>
      <c r="E65" s="25"/>
      <c r="F65" s="20" t="str">
        <f t="shared" si="3"/>
        <v>2364</v>
      </c>
      <c r="G65" s="20"/>
      <c r="H65" s="20" t="str">
        <f t="shared" si="4"/>
        <v>597</v>
      </c>
      <c r="I65" s="20"/>
      <c r="J65" s="19">
        <f t="shared" si="5"/>
        <v>109.95348837209302</v>
      </c>
    </row>
    <row r="66" spans="1:11">
      <c r="A66" t="s">
        <v>30</v>
      </c>
      <c r="B66" s="20">
        <v>22993090</v>
      </c>
      <c r="C66" s="20"/>
      <c r="D66" s="25" t="str">
        <f t="shared" si="2"/>
        <v>1098</v>
      </c>
      <c r="E66" s="25"/>
      <c r="F66" s="20" t="str">
        <f t="shared" si="3"/>
        <v>2166</v>
      </c>
      <c r="G66" s="20"/>
      <c r="H66" s="20" t="str">
        <f t="shared" si="4"/>
        <v>549</v>
      </c>
      <c r="I66" s="20"/>
      <c r="J66" s="19">
        <f t="shared" si="5"/>
        <v>94.202214665362504</v>
      </c>
    </row>
    <row r="67" spans="1:11">
      <c r="A67" t="s">
        <v>31</v>
      </c>
      <c r="B67" s="20">
        <v>22993090</v>
      </c>
      <c r="C67" s="20"/>
      <c r="D67" s="25" t="str">
        <f t="shared" si="2"/>
        <v>1051</v>
      </c>
      <c r="E67" s="25"/>
      <c r="F67" s="20" t="str">
        <f t="shared" si="3"/>
        <v>1609</v>
      </c>
      <c r="G67" s="20"/>
      <c r="H67" s="20" t="str">
        <f t="shared" si="4"/>
        <v>492</v>
      </c>
      <c r="I67" s="20"/>
      <c r="J67" s="19">
        <f t="shared" si="5"/>
        <v>69.977545427778509</v>
      </c>
    </row>
    <row r="68" spans="1:11">
      <c r="A68" t="s">
        <v>26</v>
      </c>
      <c r="B68" s="20">
        <v>24078360</v>
      </c>
      <c r="C68" s="20"/>
      <c r="D68" s="25" t="str">
        <f t="shared" si="2"/>
        <v>1168</v>
      </c>
      <c r="E68" s="25"/>
      <c r="F68" s="20" t="str">
        <f t="shared" si="3"/>
        <v>2482</v>
      </c>
      <c r="G68" s="20"/>
      <c r="H68" s="20" t="str">
        <f t="shared" si="4"/>
        <v>-356</v>
      </c>
      <c r="I68" s="20"/>
      <c r="J68" s="19">
        <f t="shared" si="5"/>
        <v>103.08011010716676</v>
      </c>
    </row>
    <row r="69" spans="1:11">
      <c r="A69" t="s">
        <v>27</v>
      </c>
      <c r="B69" s="20">
        <v>24078360</v>
      </c>
      <c r="C69" s="20"/>
      <c r="D69" s="25" t="str">
        <f t="shared" si="2"/>
        <v>1157</v>
      </c>
      <c r="E69" s="25"/>
      <c r="F69" s="20" t="str">
        <f t="shared" si="3"/>
        <v>2390</v>
      </c>
      <c r="G69" s="20"/>
      <c r="H69" s="20" t="str">
        <f t="shared" si="4"/>
        <v>635</v>
      </c>
      <c r="I69" s="20"/>
      <c r="J69" s="19">
        <f t="shared" si="5"/>
        <v>99.259251875958327</v>
      </c>
    </row>
    <row r="70" spans="1:11" s="7" customFormat="1">
      <c r="A70" s="7" t="s">
        <v>28</v>
      </c>
      <c r="B70" s="21">
        <v>24078360</v>
      </c>
      <c r="C70" s="21"/>
      <c r="D70" s="28" t="str">
        <f t="shared" si="2"/>
        <v>1111</v>
      </c>
      <c r="E70" s="28"/>
      <c r="F70" s="21" t="str">
        <f t="shared" si="3"/>
        <v>3093</v>
      </c>
      <c r="G70" s="21"/>
      <c r="H70" s="21" t="str">
        <f t="shared" si="4"/>
        <v>506</v>
      </c>
      <c r="I70" s="21"/>
      <c r="J70" s="19">
        <f t="shared" si="5"/>
        <v>128.45559249051846</v>
      </c>
      <c r="K70" s="17"/>
    </row>
    <row r="71" spans="1:11">
      <c r="A71" t="s">
        <v>29</v>
      </c>
      <c r="B71" s="20">
        <v>24078360</v>
      </c>
      <c r="C71" s="20"/>
      <c r="D71" s="25" t="str">
        <f t="shared" si="2"/>
        <v>1017</v>
      </c>
      <c r="E71" s="25"/>
      <c r="F71" s="20" t="str">
        <f t="shared" si="3"/>
        <v>1890</v>
      </c>
      <c r="G71" s="20"/>
      <c r="H71" s="20" t="str">
        <f t="shared" si="4"/>
        <v>565</v>
      </c>
      <c r="I71" s="20"/>
      <c r="J71" s="19">
        <f t="shared" si="5"/>
        <v>78.49371801069509</v>
      </c>
    </row>
    <row r="72" spans="1:11">
      <c r="A72" t="s">
        <v>32</v>
      </c>
      <c r="B72" s="20">
        <v>24407079</v>
      </c>
      <c r="C72" s="20"/>
      <c r="D72" s="25" t="str">
        <f t="shared" si="2"/>
        <v>1255</v>
      </c>
      <c r="E72" s="25"/>
      <c r="F72" s="20" t="str">
        <f t="shared" si="3"/>
        <v>2479</v>
      </c>
      <c r="G72" s="20"/>
      <c r="H72" s="20" t="str">
        <f t="shared" si="4"/>
        <v>617</v>
      </c>
      <c r="I72" s="20"/>
      <c r="J72" s="19">
        <f t="shared" si="5"/>
        <v>101.56889318873431</v>
      </c>
    </row>
    <row r="73" spans="1:11">
      <c r="A73" t="s">
        <v>33</v>
      </c>
      <c r="B73" s="20">
        <v>24407079</v>
      </c>
      <c r="C73" s="20"/>
      <c r="D73" s="25" t="str">
        <f t="shared" si="2"/>
        <v>1178</v>
      </c>
      <c r="E73" s="25"/>
      <c r="F73" s="20" t="str">
        <f t="shared" si="3"/>
        <v>1971</v>
      </c>
      <c r="G73" s="20"/>
      <c r="H73" s="20" t="str">
        <f t="shared" si="4"/>
        <v>669</v>
      </c>
      <c r="I73" s="20"/>
      <c r="J73" s="19">
        <f t="shared" si="5"/>
        <v>80.755259570389384</v>
      </c>
    </row>
    <row r="74" spans="1:11">
      <c r="A74" t="s">
        <v>34</v>
      </c>
      <c r="B74" s="20">
        <v>24407079</v>
      </c>
      <c r="C74" s="20"/>
      <c r="D74" s="25" t="str">
        <f t="shared" si="2"/>
        <v>1223</v>
      </c>
      <c r="E74" s="25"/>
      <c r="F74" s="20" t="str">
        <f t="shared" si="3"/>
        <v>2378</v>
      </c>
      <c r="G74" s="20"/>
      <c r="H74" s="20" t="str">
        <f t="shared" si="4"/>
        <v>786</v>
      </c>
      <c r="I74" s="20"/>
      <c r="J74" s="19">
        <f t="shared" si="5"/>
        <v>97.430749496898017</v>
      </c>
    </row>
    <row r="75" spans="1:11">
      <c r="A75" t="s">
        <v>35</v>
      </c>
      <c r="B75" s="20">
        <v>24407079</v>
      </c>
      <c r="C75" s="20"/>
      <c r="D75" s="25" t="str">
        <f t="shared" si="2"/>
        <v>1224</v>
      </c>
      <c r="E75" s="25"/>
      <c r="F75" s="20" t="str">
        <f t="shared" si="3"/>
        <v>2840</v>
      </c>
      <c r="G75" s="20"/>
      <c r="H75" s="20" t="str">
        <f t="shared" si="4"/>
        <v>624</v>
      </c>
      <c r="I75" s="20"/>
      <c r="J75" s="19">
        <f t="shared" si="5"/>
        <v>116.35968400806995</v>
      </c>
    </row>
    <row r="76" spans="1:11">
      <c r="A76" t="s">
        <v>38</v>
      </c>
      <c r="B76" s="20">
        <v>24440707</v>
      </c>
      <c r="C76" s="20"/>
      <c r="D76" s="25" t="str">
        <f t="shared" si="2"/>
        <v>1201</v>
      </c>
      <c r="E76" s="25"/>
      <c r="F76" s="20" t="str">
        <f t="shared" si="3"/>
        <v>2333</v>
      </c>
      <c r="G76" s="20"/>
      <c r="H76" s="20" t="str">
        <f t="shared" si="4"/>
        <v>741</v>
      </c>
      <c r="I76" s="20"/>
      <c r="J76" s="19">
        <f t="shared" si="5"/>
        <v>95.455503803552006</v>
      </c>
    </row>
    <row r="77" spans="1:11">
      <c r="A77" t="s">
        <v>39</v>
      </c>
      <c r="B77" s="20">
        <v>24440707</v>
      </c>
      <c r="C77" s="20"/>
      <c r="D77" s="25" t="str">
        <f t="shared" si="2"/>
        <v>1097</v>
      </c>
      <c r="E77" s="25"/>
      <c r="F77" s="20" t="str">
        <f t="shared" si="3"/>
        <v>2172</v>
      </c>
      <c r="G77" s="20"/>
      <c r="H77" s="20" t="str">
        <f t="shared" si="4"/>
        <v>680</v>
      </c>
      <c r="I77" s="20"/>
      <c r="J77" s="19">
        <f t="shared" si="5"/>
        <v>88.868132988133283</v>
      </c>
    </row>
    <row r="78" spans="1:11">
      <c r="A78" t="s">
        <v>40</v>
      </c>
      <c r="B78" s="20">
        <v>24440707</v>
      </c>
      <c r="C78" s="20"/>
      <c r="D78" s="25" t="str">
        <f t="shared" si="2"/>
        <v>1120</v>
      </c>
      <c r="E78" s="25"/>
      <c r="F78" s="20" t="str">
        <f t="shared" si="3"/>
        <v>2256</v>
      </c>
      <c r="G78" s="20"/>
      <c r="H78" s="20" t="str">
        <f t="shared" si="4"/>
        <v>650</v>
      </c>
      <c r="I78" s="20"/>
      <c r="J78" s="19">
        <f t="shared" si="5"/>
        <v>92.305022109221312</v>
      </c>
    </row>
    <row r="79" spans="1:11">
      <c r="A79" t="s">
        <v>41</v>
      </c>
      <c r="B79" s="20">
        <v>24440707</v>
      </c>
      <c r="C79" s="20"/>
      <c r="D79" s="25" t="str">
        <f t="shared" si="2"/>
        <v>1191</v>
      </c>
      <c r="E79" s="25"/>
      <c r="F79" s="20" t="str">
        <f t="shared" si="3"/>
        <v>2463</v>
      </c>
      <c r="G79" s="20"/>
      <c r="H79" s="20" t="str">
        <f t="shared" si="4"/>
        <v>736</v>
      </c>
      <c r="I79" s="20"/>
      <c r="J79" s="19">
        <f t="shared" si="5"/>
        <v>100.77449887190252</v>
      </c>
    </row>
    <row r="80" spans="1:11">
      <c r="A80" t="s">
        <v>36</v>
      </c>
      <c r="B80" s="20">
        <v>24515730</v>
      </c>
      <c r="C80" s="20"/>
      <c r="D80" s="25" t="str">
        <f t="shared" si="2"/>
        <v>1237</v>
      </c>
      <c r="E80" s="25"/>
      <c r="F80" s="20" t="str">
        <f t="shared" si="3"/>
        <v>2429</v>
      </c>
      <c r="G80" s="20"/>
      <c r="H80" s="20" t="str">
        <f t="shared" si="4"/>
        <v>743</v>
      </c>
      <c r="I80" s="20"/>
      <c r="J80" s="19">
        <f t="shared" si="5"/>
        <v>99.079244224014545</v>
      </c>
    </row>
    <row r="81" spans="1:11">
      <c r="A81" t="s">
        <v>37</v>
      </c>
      <c r="B81" s="20">
        <v>24515730</v>
      </c>
      <c r="C81" s="20"/>
      <c r="D81" s="25" t="str">
        <f t="shared" si="2"/>
        <v>1048</v>
      </c>
      <c r="E81" s="25"/>
      <c r="F81" s="20" t="str">
        <f t="shared" si="3"/>
        <v>2734</v>
      </c>
      <c r="G81" s="20"/>
      <c r="H81" s="20" t="str">
        <f t="shared" si="4"/>
        <v>541</v>
      </c>
      <c r="I81" s="20"/>
      <c r="J81" s="19">
        <f t="shared" si="5"/>
        <v>111.52023619121275</v>
      </c>
    </row>
    <row r="82" spans="1:11" s="1" customFormat="1">
      <c r="A82" s="1" t="s">
        <v>42</v>
      </c>
      <c r="B82" s="23">
        <v>24482125</v>
      </c>
      <c r="C82" s="23"/>
      <c r="D82" s="24" t="str">
        <f t="shared" si="2"/>
        <v>-999</v>
      </c>
      <c r="E82" s="24"/>
      <c r="F82" s="23" t="str">
        <f t="shared" si="3"/>
        <v>2259</v>
      </c>
      <c r="G82" s="23"/>
      <c r="H82" s="23" t="str">
        <f t="shared" si="4"/>
        <v>-1449</v>
      </c>
      <c r="I82" s="23"/>
      <c r="J82" s="31">
        <f t="shared" si="5"/>
        <v>92.271402094385181</v>
      </c>
      <c r="K82" s="16"/>
    </row>
    <row r="83" spans="1:11">
      <c r="A83" t="s">
        <v>43</v>
      </c>
      <c r="B83" s="20">
        <v>24482125</v>
      </c>
      <c r="C83" s="20"/>
      <c r="D83" s="25" t="str">
        <f t="shared" si="2"/>
        <v>1114</v>
      </c>
      <c r="E83" s="25"/>
      <c r="F83" s="20" t="str">
        <f t="shared" si="3"/>
        <v>2206</v>
      </c>
      <c r="G83" s="20"/>
      <c r="H83" s="20" t="str">
        <f t="shared" si="4"/>
        <v>732</v>
      </c>
      <c r="I83" s="20"/>
      <c r="J83" s="19">
        <f t="shared" si="5"/>
        <v>90.106557335198644</v>
      </c>
    </row>
    <row r="84" spans="1:11">
      <c r="A84" t="s">
        <v>5</v>
      </c>
      <c r="B84" s="20">
        <v>35500000</v>
      </c>
      <c r="C84" s="20"/>
      <c r="D84" s="25" t="str">
        <f t="shared" si="2"/>
        <v>1829</v>
      </c>
      <c r="E84" s="25"/>
      <c r="F84" s="20" t="str">
        <f t="shared" si="3"/>
        <v>3696</v>
      </c>
      <c r="G84" s="20"/>
      <c r="H84" s="20" t="str">
        <f t="shared" si="4"/>
        <v>1085</v>
      </c>
      <c r="I84" s="20"/>
      <c r="J84" s="19">
        <f t="shared" si="5"/>
        <v>104.11267605633802</v>
      </c>
    </row>
    <row r="85" spans="1:11">
      <c r="A85" t="s">
        <v>6</v>
      </c>
      <c r="B85" s="20">
        <v>35500000</v>
      </c>
      <c r="C85" s="20"/>
      <c r="D85" s="25" t="str">
        <f t="shared" si="2"/>
        <v>2609</v>
      </c>
      <c r="E85" s="25"/>
      <c r="F85" s="20" t="str">
        <f t="shared" si="3"/>
        <v>3762</v>
      </c>
      <c r="G85" s="20"/>
      <c r="H85" s="20" t="str">
        <f t="shared" si="4"/>
        <v>1673</v>
      </c>
      <c r="I85" s="20"/>
      <c r="J85" s="19">
        <f t="shared" si="5"/>
        <v>105.97183098591549</v>
      </c>
    </row>
    <row r="86" spans="1:11">
      <c r="A86" t="s">
        <v>7</v>
      </c>
      <c r="B86" s="20">
        <v>35500000</v>
      </c>
      <c r="C86" s="20"/>
      <c r="D86" s="25" t="str">
        <f t="shared" si="2"/>
        <v>1805</v>
      </c>
      <c r="E86" s="25"/>
      <c r="F86" s="20" t="str">
        <f t="shared" si="3"/>
        <v>3581</v>
      </c>
      <c r="G86" s="20"/>
      <c r="H86" s="20" t="str">
        <f t="shared" si="4"/>
        <v>974</v>
      </c>
      <c r="I86" s="20"/>
      <c r="J86" s="19">
        <f t="shared" si="5"/>
        <v>100.87323943661973</v>
      </c>
    </row>
    <row r="87" spans="1:11" s="7" customFormat="1">
      <c r="A87" s="7" t="s">
        <v>8</v>
      </c>
      <c r="B87" s="21">
        <v>35500000</v>
      </c>
      <c r="C87" s="21"/>
      <c r="D87" s="28" t="str">
        <f t="shared" si="2"/>
        <v>1755</v>
      </c>
      <c r="E87" s="28"/>
      <c r="F87" s="21" t="str">
        <f t="shared" si="3"/>
        <v>3631</v>
      </c>
      <c r="G87" s="21"/>
      <c r="H87" s="21" t="str">
        <f t="shared" si="4"/>
        <v>1046</v>
      </c>
      <c r="I87" s="21"/>
      <c r="J87" s="19">
        <f t="shared" si="5"/>
        <v>102.28169014084507</v>
      </c>
      <c r="K87" s="17"/>
    </row>
    <row r="88" spans="1:11">
      <c r="A88" t="s">
        <v>9</v>
      </c>
      <c r="B88" s="20">
        <v>35500000</v>
      </c>
      <c r="C88" s="20"/>
      <c r="D88" s="25" t="str">
        <f t="shared" si="2"/>
        <v>1888</v>
      </c>
      <c r="E88" s="25"/>
      <c r="F88" s="20" t="str">
        <f t="shared" si="3"/>
        <v>4165</v>
      </c>
      <c r="G88" s="20"/>
      <c r="H88" s="20" t="str">
        <f t="shared" si="4"/>
        <v>969</v>
      </c>
      <c r="I88" s="20"/>
      <c r="J88" s="19">
        <f t="shared" si="5"/>
        <v>117.32394366197184</v>
      </c>
    </row>
    <row r="89" spans="1:11">
      <c r="A89" t="s">
        <v>10</v>
      </c>
      <c r="B89" s="20">
        <v>71000000</v>
      </c>
      <c r="C89" s="20"/>
      <c r="D89" s="25" t="str">
        <f t="shared" si="2"/>
        <v>3696</v>
      </c>
      <c r="E89" s="25"/>
      <c r="F89" s="20" t="str">
        <f t="shared" si="3"/>
        <v>6777</v>
      </c>
      <c r="G89" s="20"/>
      <c r="H89" s="20" t="str">
        <f t="shared" si="4"/>
        <v>-413</v>
      </c>
      <c r="I89" s="20"/>
      <c r="J89" s="19">
        <f t="shared" si="5"/>
        <v>95.450704225352112</v>
      </c>
    </row>
    <row r="90" spans="1:11">
      <c r="A90" t="s">
        <v>11</v>
      </c>
      <c r="B90" s="20">
        <v>71000000</v>
      </c>
      <c r="C90" s="20"/>
      <c r="D90" s="25" t="str">
        <f t="shared" si="2"/>
        <v>5797</v>
      </c>
      <c r="E90" s="25"/>
      <c r="F90" s="20" t="str">
        <f t="shared" si="3"/>
        <v>7600</v>
      </c>
      <c r="G90" s="20"/>
      <c r="H90" s="20" t="str">
        <f t="shared" si="4"/>
        <v>1337</v>
      </c>
      <c r="I90" s="20"/>
      <c r="J90" s="19">
        <f t="shared" si="5"/>
        <v>107.04225352112677</v>
      </c>
    </row>
    <row r="91" spans="1:11">
      <c r="A91" t="s">
        <v>12</v>
      </c>
      <c r="B91" s="20">
        <v>71000000</v>
      </c>
      <c r="C91" s="20"/>
      <c r="D91" s="25" t="str">
        <f t="shared" si="2"/>
        <v>4225</v>
      </c>
      <c r="E91" s="25"/>
      <c r="F91" s="20" t="str">
        <f t="shared" si="3"/>
        <v>7505</v>
      </c>
      <c r="G91" s="20"/>
      <c r="H91" s="20" t="str">
        <f t="shared" si="4"/>
        <v>89</v>
      </c>
      <c r="I91" s="20"/>
      <c r="J91" s="19">
        <f t="shared" si="5"/>
        <v>105.70422535211267</v>
      </c>
    </row>
    <row r="92" spans="1:11">
      <c r="A92" t="s">
        <v>13</v>
      </c>
      <c r="B92" s="20">
        <v>71000000</v>
      </c>
      <c r="C92" s="20"/>
      <c r="D92" s="25" t="str">
        <f t="shared" si="2"/>
        <v>3837</v>
      </c>
      <c r="E92" s="25"/>
      <c r="F92" s="20" t="str">
        <f t="shared" si="3"/>
        <v>7696</v>
      </c>
      <c r="G92" s="20"/>
      <c r="H92" s="20" t="str">
        <f t="shared" si="4"/>
        <v>-338</v>
      </c>
      <c r="I92" s="20"/>
      <c r="J92" s="19">
        <f t="shared" si="5"/>
        <v>108.3943661971831</v>
      </c>
    </row>
    <row r="93" spans="1:11">
      <c r="A93" t="s">
        <v>14</v>
      </c>
      <c r="B93" s="20">
        <v>71000000</v>
      </c>
      <c r="C93" s="20"/>
      <c r="D93" s="25" t="str">
        <f t="shared" si="2"/>
        <v>3244</v>
      </c>
      <c r="E93" s="25"/>
      <c r="F93" s="20" t="str">
        <f t="shared" si="3"/>
        <v>7295</v>
      </c>
      <c r="G93" s="20"/>
      <c r="H93" s="20" t="str">
        <f t="shared" si="4"/>
        <v>-455</v>
      </c>
      <c r="I93" s="20"/>
      <c r="J93" s="19">
        <f t="shared" si="5"/>
        <v>102.74647887323944</v>
      </c>
    </row>
    <row r="94" spans="1:11">
      <c r="A94" t="s">
        <v>15</v>
      </c>
      <c r="B94" s="20">
        <v>71000000</v>
      </c>
      <c r="C94" s="20"/>
      <c r="D94" s="25" t="str">
        <f t="shared" si="2"/>
        <v>4393</v>
      </c>
      <c r="E94" s="25"/>
      <c r="F94" s="20" t="str">
        <f t="shared" si="3"/>
        <v>8001</v>
      </c>
      <c r="G94" s="20"/>
      <c r="H94" s="20" t="str">
        <f t="shared" si="4"/>
        <v>-376</v>
      </c>
      <c r="I94" s="20"/>
      <c r="J94" s="19">
        <f t="shared" si="5"/>
        <v>112.69014084507042</v>
      </c>
    </row>
    <row r="95" spans="1:11">
      <c r="A95" t="s">
        <v>16</v>
      </c>
      <c r="B95" s="20">
        <v>71000000</v>
      </c>
      <c r="C95" s="20"/>
      <c r="D95" s="25" t="str">
        <f t="shared" si="2"/>
        <v>3862</v>
      </c>
      <c r="E95" s="25"/>
      <c r="F95" s="20" t="str">
        <f t="shared" si="3"/>
        <v>7781</v>
      </c>
      <c r="G95" s="20"/>
      <c r="H95" s="20" t="str">
        <f t="shared" si="4"/>
        <v>-391</v>
      </c>
      <c r="I95" s="20"/>
      <c r="J95" s="19">
        <f t="shared" si="5"/>
        <v>109.59154929577466</v>
      </c>
    </row>
    <row r="96" spans="1:11">
      <c r="A96" t="s">
        <v>17</v>
      </c>
      <c r="B96" s="20">
        <v>71000000</v>
      </c>
      <c r="C96" s="20"/>
      <c r="D96" s="25" t="str">
        <f t="shared" si="2"/>
        <v>3633</v>
      </c>
      <c r="E96" s="25"/>
      <c r="F96" s="20" t="str">
        <f t="shared" si="3"/>
        <v>6744</v>
      </c>
      <c r="G96" s="20"/>
      <c r="H96" s="20" t="str">
        <f t="shared" si="4"/>
        <v>-199</v>
      </c>
      <c r="I96" s="20"/>
      <c r="J96" s="19">
        <f t="shared" si="5"/>
        <v>94.985915492957744</v>
      </c>
    </row>
    <row r="97" spans="1:11">
      <c r="A97" t="s">
        <v>18</v>
      </c>
      <c r="B97" s="20">
        <v>71000000</v>
      </c>
      <c r="C97" s="20"/>
      <c r="D97" s="25" t="str">
        <f t="shared" si="2"/>
        <v>4293</v>
      </c>
      <c r="E97" s="25"/>
      <c r="F97" s="20" t="str">
        <f t="shared" si="3"/>
        <v>7945</v>
      </c>
      <c r="G97" s="20"/>
      <c r="H97" s="20" t="str">
        <f t="shared" si="4"/>
        <v>-502</v>
      </c>
      <c r="I97" s="20"/>
      <c r="J97" s="19">
        <f t="shared" si="5"/>
        <v>111.90140845070422</v>
      </c>
    </row>
    <row r="98" spans="1:11">
      <c r="A98" t="s">
        <v>19</v>
      </c>
      <c r="B98" s="20">
        <v>71000000</v>
      </c>
      <c r="C98" s="20"/>
      <c r="D98" s="25" t="str">
        <f t="shared" si="2"/>
        <v>4195</v>
      </c>
      <c r="E98" s="25"/>
      <c r="F98" s="20" t="str">
        <f t="shared" si="3"/>
        <v>7333</v>
      </c>
      <c r="G98" s="20"/>
      <c r="H98" s="20" t="str">
        <f t="shared" si="4"/>
        <v>-189</v>
      </c>
      <c r="I98" s="20"/>
      <c r="J98" s="19">
        <f t="shared" si="5"/>
        <v>103.28169014084507</v>
      </c>
    </row>
    <row r="99" spans="1:11">
      <c r="A99" t="s">
        <v>20</v>
      </c>
      <c r="B99" s="20">
        <v>71000000</v>
      </c>
      <c r="C99" s="20"/>
      <c r="D99" s="25" t="str">
        <f t="shared" si="2"/>
        <v>4120</v>
      </c>
      <c r="E99" s="25"/>
      <c r="F99" s="20" t="str">
        <f t="shared" si="3"/>
        <v>7944</v>
      </c>
      <c r="G99" s="20"/>
      <c r="H99" s="20" t="str">
        <f t="shared" si="4"/>
        <v>-293</v>
      </c>
      <c r="I99" s="20"/>
      <c r="J99" s="19">
        <f t="shared" si="5"/>
        <v>111.88732394366197</v>
      </c>
    </row>
    <row r="100" spans="1:11">
      <c r="A100" t="s">
        <v>21</v>
      </c>
      <c r="B100" s="20">
        <v>80000000</v>
      </c>
      <c r="C100" s="20"/>
      <c r="D100" s="25" t="str">
        <f t="shared" si="2"/>
        <v>5054</v>
      </c>
      <c r="E100" s="25"/>
      <c r="F100" s="20" t="str">
        <f t="shared" si="3"/>
        <v>9058</v>
      </c>
      <c r="G100" s="20"/>
      <c r="H100" s="20" t="str">
        <f t="shared" si="4"/>
        <v>-249</v>
      </c>
      <c r="I100" s="20"/>
      <c r="J100" s="19">
        <f t="shared" si="5"/>
        <v>113.22499999999999</v>
      </c>
    </row>
    <row r="101" spans="1:11">
      <c r="A101" t="s">
        <v>22</v>
      </c>
      <c r="B101" s="20">
        <v>80000000</v>
      </c>
      <c r="C101" s="20"/>
      <c r="D101" s="25" t="str">
        <f t="shared" si="2"/>
        <v>5558</v>
      </c>
      <c r="E101" s="25"/>
      <c r="F101" s="20" t="str">
        <f t="shared" si="3"/>
        <v>9444</v>
      </c>
      <c r="G101" s="20"/>
      <c r="H101" s="20" t="str">
        <f t="shared" si="4"/>
        <v>-174</v>
      </c>
      <c r="I101" s="20"/>
      <c r="J101" s="19">
        <f t="shared" si="5"/>
        <v>118.05</v>
      </c>
    </row>
    <row r="102" spans="1:11" s="7" customFormat="1">
      <c r="A102" s="7" t="s">
        <v>23</v>
      </c>
      <c r="B102" s="21">
        <v>80000000</v>
      </c>
      <c r="C102" s="21"/>
      <c r="D102" s="28" t="str">
        <f t="shared" si="2"/>
        <v>5620</v>
      </c>
      <c r="E102" s="28"/>
      <c r="F102" s="21" t="str">
        <f t="shared" si="3"/>
        <v>9646</v>
      </c>
      <c r="G102" s="21"/>
      <c r="H102" s="21" t="str">
        <f t="shared" si="4"/>
        <v>90</v>
      </c>
      <c r="I102" s="21"/>
      <c r="J102" s="19">
        <f t="shared" si="5"/>
        <v>120.575</v>
      </c>
      <c r="K102" s="17"/>
    </row>
    <row r="103" spans="1:11">
      <c r="A103" t="s">
        <v>24</v>
      </c>
      <c r="B103" s="20">
        <v>80000000</v>
      </c>
      <c r="C103" s="20"/>
      <c r="D103" s="25" t="str">
        <f t="shared" si="2"/>
        <v>5025</v>
      </c>
      <c r="E103" s="25"/>
      <c r="F103" s="20" t="str">
        <f t="shared" si="3"/>
        <v>9362</v>
      </c>
      <c r="G103" s="20"/>
      <c r="H103" s="20" t="str">
        <f t="shared" si="4"/>
        <v>-147</v>
      </c>
      <c r="I103" s="20"/>
      <c r="J103" s="19">
        <f t="shared" si="5"/>
        <v>117.02499999999999</v>
      </c>
    </row>
    <row r="104" spans="1:11">
      <c r="A104" t="s">
        <v>25</v>
      </c>
      <c r="B104" s="20">
        <v>80000000</v>
      </c>
      <c r="C104" s="20"/>
      <c r="D104" s="25" t="str">
        <f t="shared" ref="D104" si="6">IMSUB(D47,B47)</f>
        <v>5634</v>
      </c>
      <c r="E104" s="25"/>
      <c r="F104" s="20" t="str">
        <f t="shared" ref="F104" si="7">IMSUB(D47,H47)</f>
        <v>9985</v>
      </c>
      <c r="G104" s="20"/>
      <c r="H104" s="20" t="str">
        <f t="shared" ref="H104" si="8">IMSUB(F47,B47)</f>
        <v>-198</v>
      </c>
      <c r="I104" s="20"/>
      <c r="J104" s="19">
        <f t="shared" si="5"/>
        <v>124.8125</v>
      </c>
    </row>
    <row r="105" spans="1:11" s="4" customFormat="1">
      <c r="A105" s="4" t="s">
        <v>45</v>
      </c>
      <c r="B105" s="22">
        <v>99099471</v>
      </c>
      <c r="C105" s="22"/>
      <c r="D105" s="25" t="s">
        <v>61</v>
      </c>
      <c r="E105" s="25"/>
      <c r="F105" s="20"/>
      <c r="G105" s="20"/>
      <c r="H105" s="20"/>
      <c r="I105" s="20"/>
      <c r="K105" s="15"/>
    </row>
    <row r="106" spans="1:11" s="4" customFormat="1">
      <c r="A106" s="4" t="s">
        <v>47</v>
      </c>
      <c r="B106" s="22">
        <v>99099471</v>
      </c>
      <c r="C106" s="22"/>
      <c r="D106" s="25" t="s">
        <v>61</v>
      </c>
      <c r="E106" s="25"/>
      <c r="F106" s="20"/>
      <c r="G106" s="20"/>
      <c r="H106" s="20"/>
      <c r="I106" s="20"/>
      <c r="K106" s="15"/>
    </row>
    <row r="107" spans="1:11" s="4" customFormat="1">
      <c r="A107" s="4" t="s">
        <v>48</v>
      </c>
      <c r="B107" s="22">
        <v>86844280</v>
      </c>
      <c r="C107" s="22"/>
      <c r="D107" s="25" t="s">
        <v>61</v>
      </c>
      <c r="E107" s="25"/>
      <c r="F107" s="20"/>
      <c r="G107" s="20"/>
      <c r="H107" s="20"/>
      <c r="I107" s="20"/>
      <c r="K107" s="15"/>
    </row>
    <row r="108" spans="1:11" s="4" customFormat="1">
      <c r="A108" s="4" t="s">
        <v>49</v>
      </c>
      <c r="B108" s="22">
        <v>86844280</v>
      </c>
      <c r="C108" s="22"/>
      <c r="D108" s="25" t="s">
        <v>61</v>
      </c>
      <c r="E108" s="25"/>
      <c r="F108" s="20"/>
      <c r="G108" s="20"/>
      <c r="H108" s="20"/>
      <c r="I108" s="20"/>
      <c r="K108" s="15"/>
    </row>
    <row r="109" spans="1:11">
      <c r="A109" s="1" t="s">
        <v>44</v>
      </c>
      <c r="B109" s="23">
        <v>99099471</v>
      </c>
      <c r="C109" s="23"/>
      <c r="D109" s="25" t="s">
        <v>62</v>
      </c>
      <c r="E109" s="25"/>
      <c r="F109" s="20"/>
      <c r="G109" s="20"/>
      <c r="H109" s="20"/>
      <c r="I109" s="20"/>
    </row>
    <row r="110" spans="1:11">
      <c r="A110" s="1" t="s">
        <v>46</v>
      </c>
      <c r="B110" s="23">
        <v>99099471</v>
      </c>
      <c r="C110" s="23"/>
      <c r="D110" s="25" t="s">
        <v>63</v>
      </c>
      <c r="E110" s="25"/>
      <c r="F110" s="20"/>
      <c r="G110" s="20"/>
      <c r="H110" s="20"/>
      <c r="I110" s="20"/>
    </row>
    <row r="111" spans="1:11" s="4" customFormat="1">
      <c r="B111" s="5"/>
      <c r="C111" s="5"/>
      <c r="K111" s="15"/>
    </row>
  </sheetData>
  <mergeCells count="394">
    <mergeCell ref="H89:I89"/>
    <mergeCell ref="H90:I90"/>
    <mergeCell ref="H91:I91"/>
    <mergeCell ref="H92:I92"/>
    <mergeCell ref="H93:I93"/>
    <mergeCell ref="H83:I83"/>
    <mergeCell ref="H84:I84"/>
    <mergeCell ref="H85:I85"/>
    <mergeCell ref="H86:I86"/>
    <mergeCell ref="H88:I88"/>
    <mergeCell ref="H104:I104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H80:I80"/>
    <mergeCell ref="H81:I81"/>
    <mergeCell ref="H72:I72"/>
    <mergeCell ref="H73:I73"/>
    <mergeCell ref="H74:I74"/>
    <mergeCell ref="H75:I75"/>
    <mergeCell ref="H76:I76"/>
    <mergeCell ref="H66:I66"/>
    <mergeCell ref="H67:I67"/>
    <mergeCell ref="H68:I68"/>
    <mergeCell ref="H69:I69"/>
    <mergeCell ref="H71:I71"/>
    <mergeCell ref="H77:I77"/>
    <mergeCell ref="H78:I78"/>
    <mergeCell ref="H61:I61"/>
    <mergeCell ref="H62:I62"/>
    <mergeCell ref="H63:I63"/>
    <mergeCell ref="H64:I64"/>
    <mergeCell ref="H65:I65"/>
    <mergeCell ref="B59:C59"/>
    <mergeCell ref="D59:E59"/>
    <mergeCell ref="F59:G59"/>
    <mergeCell ref="D60:E60"/>
    <mergeCell ref="H59:I59"/>
    <mergeCell ref="H60:I60"/>
    <mergeCell ref="D64:E64"/>
    <mergeCell ref="F64:G64"/>
    <mergeCell ref="D65:E65"/>
    <mergeCell ref="F65:G65"/>
    <mergeCell ref="F60:G60"/>
    <mergeCell ref="D70:E70"/>
    <mergeCell ref="F70:G70"/>
    <mergeCell ref="H87:I87"/>
    <mergeCell ref="H109:I109"/>
    <mergeCell ref="H110:I110"/>
    <mergeCell ref="H70:I70"/>
    <mergeCell ref="F109:G109"/>
    <mergeCell ref="F110:G110"/>
    <mergeCell ref="D87:E87"/>
    <mergeCell ref="D109:E109"/>
    <mergeCell ref="D110:E110"/>
    <mergeCell ref="D105:E105"/>
    <mergeCell ref="D106:E106"/>
    <mergeCell ref="D107:E107"/>
    <mergeCell ref="D108:E108"/>
    <mergeCell ref="F105:G105"/>
    <mergeCell ref="F106:G106"/>
    <mergeCell ref="F107:G107"/>
    <mergeCell ref="F108:G108"/>
    <mergeCell ref="H105:I105"/>
    <mergeCell ref="H106:I106"/>
    <mergeCell ref="H107:I107"/>
    <mergeCell ref="H108:I108"/>
    <mergeCell ref="H79:I79"/>
    <mergeCell ref="D103:E103"/>
    <mergeCell ref="F103:G103"/>
    <mergeCell ref="D104:E104"/>
    <mergeCell ref="F104:G104"/>
    <mergeCell ref="F87:G87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D89:E89"/>
    <mergeCell ref="F89:G89"/>
    <mergeCell ref="D90:E90"/>
    <mergeCell ref="F90:G90"/>
    <mergeCell ref="D84:E84"/>
    <mergeCell ref="F84:G84"/>
    <mergeCell ref="D85:E85"/>
    <mergeCell ref="F85:G85"/>
    <mergeCell ref="D86:E86"/>
    <mergeCell ref="F86:G86"/>
    <mergeCell ref="D80:E80"/>
    <mergeCell ref="F80:G80"/>
    <mergeCell ref="D81:E81"/>
    <mergeCell ref="F81:G81"/>
    <mergeCell ref="D83:E83"/>
    <mergeCell ref="F83:G83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B83:C83"/>
    <mergeCell ref="B84:C84"/>
    <mergeCell ref="B85:C85"/>
    <mergeCell ref="B86:C86"/>
    <mergeCell ref="B88:C88"/>
    <mergeCell ref="B77:C77"/>
    <mergeCell ref="B78:C78"/>
    <mergeCell ref="B79:C79"/>
    <mergeCell ref="B80:C80"/>
    <mergeCell ref="B81:C81"/>
    <mergeCell ref="B87:C87"/>
    <mergeCell ref="D66:E66"/>
    <mergeCell ref="F66:G66"/>
    <mergeCell ref="D61:E61"/>
    <mergeCell ref="F61:G61"/>
    <mergeCell ref="D62:E62"/>
    <mergeCell ref="F62:G62"/>
    <mergeCell ref="D63:E63"/>
    <mergeCell ref="F63:G63"/>
    <mergeCell ref="B82:C82"/>
    <mergeCell ref="B72:C72"/>
    <mergeCell ref="B73:C73"/>
    <mergeCell ref="D71:E71"/>
    <mergeCell ref="F71:G71"/>
    <mergeCell ref="D72:E72"/>
    <mergeCell ref="F72:G72"/>
    <mergeCell ref="D73:E73"/>
    <mergeCell ref="F73:G73"/>
    <mergeCell ref="D67:E67"/>
    <mergeCell ref="F67:G67"/>
    <mergeCell ref="D68:E68"/>
    <mergeCell ref="F68:G68"/>
    <mergeCell ref="D69:E69"/>
    <mergeCell ref="F69:G69"/>
    <mergeCell ref="D77:E77"/>
    <mergeCell ref="B109:C109"/>
    <mergeCell ref="B110:C110"/>
    <mergeCell ref="B104:C104"/>
    <mergeCell ref="B105:C105"/>
    <mergeCell ref="B106:C106"/>
    <mergeCell ref="B107:C107"/>
    <mergeCell ref="B108:C108"/>
    <mergeCell ref="B74:C74"/>
    <mergeCell ref="B75:C75"/>
    <mergeCell ref="B76:C76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99:C99"/>
    <mergeCell ref="B100:C100"/>
    <mergeCell ref="B101:C101"/>
    <mergeCell ref="B66:C66"/>
    <mergeCell ref="B67:C67"/>
    <mergeCell ref="B68:C68"/>
    <mergeCell ref="B69:C69"/>
    <mergeCell ref="B71:C71"/>
    <mergeCell ref="B61:C61"/>
    <mergeCell ref="B62:C62"/>
    <mergeCell ref="B63:C63"/>
    <mergeCell ref="B64:C64"/>
    <mergeCell ref="B65:C65"/>
    <mergeCell ref="B46:C46"/>
    <mergeCell ref="B47:C47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29:C29"/>
    <mergeCell ref="B31:C31"/>
    <mergeCell ref="B32:C32"/>
    <mergeCell ref="B33:C33"/>
    <mergeCell ref="B34:C34"/>
    <mergeCell ref="B23:C23"/>
    <mergeCell ref="B24:C24"/>
    <mergeCell ref="B26:C26"/>
    <mergeCell ref="B27:C27"/>
    <mergeCell ref="B28:C28"/>
    <mergeCell ref="B18:C18"/>
    <mergeCell ref="B19:C19"/>
    <mergeCell ref="B20:C20"/>
    <mergeCell ref="B21:C21"/>
    <mergeCell ref="B22:C22"/>
    <mergeCell ref="F30:G30"/>
    <mergeCell ref="H30:I30"/>
    <mergeCell ref="D25:E2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D21:E21"/>
    <mergeCell ref="H21:I21"/>
    <mergeCell ref="D22:E22"/>
    <mergeCell ref="F16:G16"/>
    <mergeCell ref="F12:G12"/>
    <mergeCell ref="D17:E17"/>
    <mergeCell ref="H17:I17"/>
    <mergeCell ref="D18:E18"/>
    <mergeCell ref="H18:I18"/>
    <mergeCell ref="D23:E23"/>
    <mergeCell ref="H23:I23"/>
    <mergeCell ref="F17:G17"/>
    <mergeCell ref="F18:G18"/>
    <mergeCell ref="F23:G23"/>
    <mergeCell ref="H22:I22"/>
    <mergeCell ref="F21:G21"/>
    <mergeCell ref="F22:G22"/>
    <mergeCell ref="D19:E19"/>
    <mergeCell ref="H19:I19"/>
    <mergeCell ref="D20:E20"/>
    <mergeCell ref="H20:I20"/>
    <mergeCell ref="F19:G19"/>
    <mergeCell ref="F20:G20"/>
    <mergeCell ref="H15:I15"/>
    <mergeCell ref="D16:E16"/>
    <mergeCell ref="H16:I16"/>
    <mergeCell ref="D52:E52"/>
    <mergeCell ref="F52:G52"/>
    <mergeCell ref="H52:I52"/>
    <mergeCell ref="D53:E53"/>
    <mergeCell ref="F53:G53"/>
    <mergeCell ref="H53:I53"/>
    <mergeCell ref="D30:E30"/>
    <mergeCell ref="D47:E47"/>
    <mergeCell ref="H47:I47"/>
    <mergeCell ref="F47:G47"/>
    <mergeCell ref="D44:E44"/>
    <mergeCell ref="H44:I44"/>
    <mergeCell ref="D45:E45"/>
    <mergeCell ref="H45:I45"/>
    <mergeCell ref="D46:E46"/>
    <mergeCell ref="H46:I46"/>
    <mergeCell ref="F44:G44"/>
    <mergeCell ref="F45:G45"/>
    <mergeCell ref="F46:G46"/>
    <mergeCell ref="D41:E41"/>
    <mergeCell ref="H41:I41"/>
    <mergeCell ref="D42:E42"/>
    <mergeCell ref="H42:I42"/>
    <mergeCell ref="D43:E43"/>
    <mergeCell ref="H43:I43"/>
    <mergeCell ref="F41:G41"/>
    <mergeCell ref="F42:G42"/>
    <mergeCell ref="F43:G43"/>
    <mergeCell ref="D38:E38"/>
    <mergeCell ref="H38:I38"/>
    <mergeCell ref="D39:E39"/>
    <mergeCell ref="H39:I39"/>
    <mergeCell ref="D40:E40"/>
    <mergeCell ref="H40:I40"/>
    <mergeCell ref="F38:G38"/>
    <mergeCell ref="F39:G39"/>
    <mergeCell ref="F40:G40"/>
    <mergeCell ref="D35:E35"/>
    <mergeCell ref="H35:I35"/>
    <mergeCell ref="D36:E36"/>
    <mergeCell ref="H36:I36"/>
    <mergeCell ref="D37:E37"/>
    <mergeCell ref="H37:I37"/>
    <mergeCell ref="F35:G35"/>
    <mergeCell ref="F36:G36"/>
    <mergeCell ref="F37:G37"/>
    <mergeCell ref="D32:E32"/>
    <mergeCell ref="H32:I32"/>
    <mergeCell ref="D33:E33"/>
    <mergeCell ref="H33:I33"/>
    <mergeCell ref="D34:E34"/>
    <mergeCell ref="H34:I34"/>
    <mergeCell ref="F32:G32"/>
    <mergeCell ref="F33:G33"/>
    <mergeCell ref="F34:G34"/>
    <mergeCell ref="D28:E28"/>
    <mergeCell ref="H28:I28"/>
    <mergeCell ref="D29:E29"/>
    <mergeCell ref="H29:I29"/>
    <mergeCell ref="D31:E31"/>
    <mergeCell ref="H31:I31"/>
    <mergeCell ref="F28:G28"/>
    <mergeCell ref="F29:G29"/>
    <mergeCell ref="F31:G31"/>
    <mergeCell ref="D26:E26"/>
    <mergeCell ref="H26:I26"/>
    <mergeCell ref="F26:G26"/>
    <mergeCell ref="D24:E24"/>
    <mergeCell ref="H24:I24"/>
    <mergeCell ref="F24:G24"/>
    <mergeCell ref="A1:I2"/>
    <mergeCell ref="D7:E7"/>
    <mergeCell ref="H7:I7"/>
    <mergeCell ref="D8:E8"/>
    <mergeCell ref="H8:I8"/>
    <mergeCell ref="B3:C3"/>
    <mergeCell ref="D3:E3"/>
    <mergeCell ref="F3:G3"/>
    <mergeCell ref="H3:I3"/>
    <mergeCell ref="D4:E4"/>
    <mergeCell ref="D5:E5"/>
    <mergeCell ref="D6:E6"/>
    <mergeCell ref="H4:I4"/>
    <mergeCell ref="H5:I5"/>
    <mergeCell ref="H6:I6"/>
    <mergeCell ref="F4:G4"/>
    <mergeCell ref="F5:G5"/>
    <mergeCell ref="F9:G9"/>
    <mergeCell ref="D11:E11"/>
    <mergeCell ref="H11:I11"/>
    <mergeCell ref="D12:E12"/>
    <mergeCell ref="H12:I12"/>
    <mergeCell ref="F11:G11"/>
    <mergeCell ref="D10:E10"/>
    <mergeCell ref="H10:I10"/>
    <mergeCell ref="D15:E15"/>
    <mergeCell ref="D13:E13"/>
    <mergeCell ref="H13:I13"/>
    <mergeCell ref="F13:G13"/>
    <mergeCell ref="F10:G10"/>
    <mergeCell ref="F15:G15"/>
    <mergeCell ref="F6:G6"/>
    <mergeCell ref="B30:C30"/>
    <mergeCell ref="B45:C45"/>
    <mergeCell ref="B13:C13"/>
    <mergeCell ref="B25:C25"/>
    <mergeCell ref="F25:G25"/>
    <mergeCell ref="H25:I25"/>
    <mergeCell ref="B70:C70"/>
    <mergeCell ref="B102:C102"/>
    <mergeCell ref="D82:E82"/>
    <mergeCell ref="F82:G82"/>
    <mergeCell ref="H82:I82"/>
    <mergeCell ref="F88:G88"/>
    <mergeCell ref="D88:E88"/>
    <mergeCell ref="D27:E27"/>
    <mergeCell ref="H27:I27"/>
    <mergeCell ref="F7:G7"/>
    <mergeCell ref="F8:G8"/>
    <mergeCell ref="F27:G27"/>
    <mergeCell ref="D14:E14"/>
    <mergeCell ref="H14:I14"/>
    <mergeCell ref="D9:E9"/>
    <mergeCell ref="H9:I9"/>
    <mergeCell ref="F14:G14"/>
  </mergeCells>
  <printOptions gridLines="1"/>
  <pageMargins left="0.7" right="0.7" top="0.75" bottom="0.75" header="0.3" footer="0.3"/>
  <pageSetup scale="82" fitToHeight="2" orientation="portrait" r:id="rId1"/>
  <headerFooter>
    <oddHeader>&amp;CE1200302-v1</oddHeader>
    <oddFooter>Page &amp;P</oddFooter>
  </headerFooter>
  <rowBreaks count="2" manualBreakCount="2">
    <brk id="51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" sqref="P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 Source Frequency Range Drift Results</dc:title>
  <dc:subject>E1200302</dc:subject>
  <dc:creator>Rodney Dodd</dc:creator>
  <cp:lastModifiedBy>Daniel Sigg</cp:lastModifiedBy>
  <cp:lastPrinted>2012-03-19T13:24:03Z</cp:lastPrinted>
  <dcterms:created xsi:type="dcterms:W3CDTF">2012-03-08T22:51:24Z</dcterms:created>
  <dcterms:modified xsi:type="dcterms:W3CDTF">2012-03-19T13:25:24Z</dcterms:modified>
</cp:coreProperties>
</file>