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3875" windowHeight="11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18"/>
  <c r="C17"/>
  <c r="C13"/>
  <c r="C14"/>
  <c r="C15"/>
  <c r="C9"/>
  <c r="C10"/>
  <c r="D9"/>
  <c r="D19" s="1"/>
  <c r="D10"/>
  <c r="D11"/>
  <c r="D18"/>
  <c r="D13"/>
  <c r="E11"/>
  <c r="E10"/>
  <c r="E9"/>
  <c r="E19"/>
  <c r="E15"/>
  <c r="E18"/>
  <c r="E14"/>
  <c r="E17"/>
  <c r="E13"/>
  <c r="F19"/>
  <c r="F18"/>
  <c r="F17"/>
  <c r="F15"/>
  <c r="F14"/>
  <c r="F13"/>
  <c r="F10"/>
  <c r="F11"/>
  <c r="F9"/>
  <c r="D17" l="1"/>
  <c r="D15"/>
  <c r="D14"/>
</calcChain>
</file>

<file path=xl/sharedStrings.xml><?xml version="1.0" encoding="utf-8"?>
<sst xmlns="http://schemas.openxmlformats.org/spreadsheetml/2006/main" count="21" uniqueCount="15">
  <si>
    <t>HAM Scraper Baf Height</t>
  </si>
  <si>
    <t>Table height, mm</t>
  </si>
  <si>
    <t>Baffle</t>
  </si>
  <si>
    <t>IFO</t>
  </si>
  <si>
    <t>spacer height</t>
  </si>
  <si>
    <t>height above table</t>
  </si>
  <si>
    <t>HART Baf 1</t>
  </si>
  <si>
    <t>L1</t>
  </si>
  <si>
    <t>H1</t>
  </si>
  <si>
    <t>H2</t>
  </si>
  <si>
    <t>HART Baf 2</t>
  </si>
  <si>
    <t>SR2AR Baf</t>
  </si>
  <si>
    <t>global height</t>
  </si>
  <si>
    <t>ave height above table</t>
  </si>
  <si>
    <t>baffle height</t>
  </si>
</sst>
</file>

<file path=xl/styles.xml><?xml version="1.0" encoding="utf-8"?>
<styleSheet xmlns="http://schemas.openxmlformats.org/spreadsheetml/2006/main">
  <numFmts count="1">
    <numFmt numFmtId="171" formatCode="0.0"/>
  </numFmts>
  <fonts count="3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71" fontId="0" fillId="0" borderId="0" xfId="0" applyNumberFormat="1"/>
    <xf numFmtId="0" fontId="1" fillId="2" borderId="0" xfId="1"/>
    <xf numFmtId="171" fontId="1" fillId="2" borderId="0" xfId="1" applyNumberFormat="1"/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N19" sqref="N19"/>
    </sheetView>
  </sheetViews>
  <sheetFormatPr defaultRowHeight="15"/>
  <cols>
    <col min="1" max="1" width="22.28515625" bestFit="1" customWidth="1"/>
    <col min="3" max="3" width="12.85546875" bestFit="1" customWidth="1"/>
    <col min="4" max="5" width="12.85546875" customWidth="1"/>
    <col min="6" max="6" width="12" customWidth="1"/>
    <col min="7" max="7" width="12.5703125" bestFit="1" customWidth="1"/>
  </cols>
  <sheetData>
    <row r="1" spans="1:7">
      <c r="A1" t="s">
        <v>0</v>
      </c>
    </row>
    <row r="2" spans="1:7">
      <c r="A2" s="1">
        <v>40982</v>
      </c>
    </row>
    <row r="5" spans="1:7">
      <c r="A5" t="s">
        <v>1</v>
      </c>
      <c r="B5">
        <v>325</v>
      </c>
    </row>
    <row r="8" spans="1:7" ht="30">
      <c r="A8" s="2" t="s">
        <v>2</v>
      </c>
      <c r="B8" s="2" t="s">
        <v>3</v>
      </c>
      <c r="C8" s="2" t="s">
        <v>4</v>
      </c>
      <c r="D8" s="2" t="s">
        <v>14</v>
      </c>
      <c r="E8" s="3" t="s">
        <v>13</v>
      </c>
      <c r="F8" s="3" t="s">
        <v>5</v>
      </c>
      <c r="G8" s="2" t="s">
        <v>12</v>
      </c>
    </row>
    <row r="9" spans="1:7">
      <c r="A9" t="s">
        <v>11</v>
      </c>
      <c r="B9" t="s">
        <v>7</v>
      </c>
      <c r="C9" s="6">
        <f>E9-D9</f>
        <v>58.5</v>
      </c>
      <c r="D9" s="6">
        <f>$D$11</f>
        <v>176.4</v>
      </c>
      <c r="E9" s="4">
        <f>F9</f>
        <v>234.9</v>
      </c>
      <c r="F9">
        <f>$B$5+G9</f>
        <v>234.9</v>
      </c>
      <c r="G9">
        <v>-90.1</v>
      </c>
    </row>
    <row r="10" spans="1:7">
      <c r="B10" t="s">
        <v>8</v>
      </c>
      <c r="C10" s="6">
        <f>E10-D10</f>
        <v>38.5</v>
      </c>
      <c r="D10" s="4">
        <f>$D$11</f>
        <v>176.4</v>
      </c>
      <c r="E10" s="4">
        <f>F10</f>
        <v>214.9</v>
      </c>
      <c r="F10">
        <f>$B$5+G10</f>
        <v>214.9</v>
      </c>
      <c r="G10">
        <v>-110.1</v>
      </c>
    </row>
    <row r="11" spans="1:7">
      <c r="B11" t="s">
        <v>9</v>
      </c>
      <c r="C11" s="5">
        <v>12.7</v>
      </c>
      <c r="D11" s="4">
        <f>E11-C11</f>
        <v>176.4</v>
      </c>
      <c r="E11" s="4">
        <f>F11</f>
        <v>189.1</v>
      </c>
      <c r="F11">
        <f>$B$5+G11</f>
        <v>189.1</v>
      </c>
      <c r="G11">
        <v>-135.9</v>
      </c>
    </row>
    <row r="13" spans="1:7">
      <c r="A13" t="s">
        <v>6</v>
      </c>
      <c r="B13" t="s">
        <v>7</v>
      </c>
      <c r="C13" s="6">
        <f t="shared" ref="C13:C14" si="0">E13-D13</f>
        <v>54.299999999999983</v>
      </c>
      <c r="D13" s="4">
        <f>$D$9</f>
        <v>176.4</v>
      </c>
      <c r="E13">
        <f>(F13+F17)/2</f>
        <v>230.7</v>
      </c>
      <c r="F13">
        <f>$B$5+G13</f>
        <v>231.5</v>
      </c>
      <c r="G13">
        <v>-93.5</v>
      </c>
    </row>
    <row r="14" spans="1:7">
      <c r="B14" t="s">
        <v>8</v>
      </c>
      <c r="C14" s="6">
        <f t="shared" si="0"/>
        <v>47.099999999999994</v>
      </c>
      <c r="D14" s="4">
        <f>$D$9</f>
        <v>176.4</v>
      </c>
      <c r="E14">
        <f>(F14+F18)/2</f>
        <v>223.5</v>
      </c>
      <c r="F14">
        <f>$B$5+G14</f>
        <v>223.9</v>
      </c>
      <c r="G14">
        <v>-101.1</v>
      </c>
    </row>
    <row r="15" spans="1:7">
      <c r="B15" t="s">
        <v>9</v>
      </c>
      <c r="C15" s="4">
        <f>E15-D15</f>
        <v>38.150000000000006</v>
      </c>
      <c r="D15" s="4">
        <f>$D$9</f>
        <v>176.4</v>
      </c>
      <c r="E15" s="4">
        <f>(F15+F19)/2</f>
        <v>214.55</v>
      </c>
      <c r="F15">
        <f>$B$5+G15</f>
        <v>214.2</v>
      </c>
      <c r="G15">
        <v>-110.8</v>
      </c>
    </row>
    <row r="17" spans="1:7">
      <c r="A17" t="s">
        <v>10</v>
      </c>
      <c r="B17" t="s">
        <v>7</v>
      </c>
      <c r="C17" s="4">
        <f t="shared" ref="C17:C19" si="1">E17-D17</f>
        <v>54.299999999999983</v>
      </c>
      <c r="D17" s="4">
        <f>$D$9</f>
        <v>176.4</v>
      </c>
      <c r="E17">
        <f>E13</f>
        <v>230.7</v>
      </c>
      <c r="F17">
        <f>$B$5+G17</f>
        <v>229.9</v>
      </c>
      <c r="G17">
        <v>-95.1</v>
      </c>
    </row>
    <row r="18" spans="1:7">
      <c r="B18" t="s">
        <v>8</v>
      </c>
      <c r="C18" s="4">
        <f t="shared" si="1"/>
        <v>47.099999999999994</v>
      </c>
      <c r="D18" s="4">
        <f>$D$9</f>
        <v>176.4</v>
      </c>
      <c r="E18">
        <f>E14</f>
        <v>223.5</v>
      </c>
      <c r="F18">
        <f>$B$5+G18</f>
        <v>223.1</v>
      </c>
      <c r="G18">
        <v>-101.9</v>
      </c>
    </row>
    <row r="19" spans="1:7">
      <c r="B19" t="s">
        <v>9</v>
      </c>
      <c r="C19" s="4">
        <f t="shared" si="1"/>
        <v>38.150000000000006</v>
      </c>
      <c r="D19" s="4">
        <f>$D$9</f>
        <v>176.4</v>
      </c>
      <c r="E19" s="4">
        <f>E15</f>
        <v>214.55</v>
      </c>
      <c r="F19">
        <f>$B$5+G19</f>
        <v>214.9</v>
      </c>
      <c r="G19">
        <v>-110.1</v>
      </c>
    </row>
  </sheetData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</dc:creator>
  <cp:lastModifiedBy>smith</cp:lastModifiedBy>
  <cp:lastPrinted>2012-03-15T00:57:14Z</cp:lastPrinted>
  <dcterms:created xsi:type="dcterms:W3CDTF">2012-03-14T22:44:33Z</dcterms:created>
  <dcterms:modified xsi:type="dcterms:W3CDTF">2012-03-15T00:59:39Z</dcterms:modified>
</cp:coreProperties>
</file>