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0" windowWidth="1518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<sst xmlns="http://schemas.openxmlformats.org/spreadsheetml/2006/main" count="61" uniqueCount="59">
  <si>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Detector Viewer Summary</t>
  </si>
  <si>
    <t>File : H:\ADLIGO\IFO\full_ifo_layout\D0901920 H1 Zemax layout.zmx</t>
  </si>
  <si>
    <t>Title: D0901920-v4, Advanced LIGO, H1 Layout</t>
  </si>
  <si>
    <t>Date : SAT FEB 5 2011</t>
  </si>
  <si>
    <t>Incoherent Data</t>
  </si>
  <si>
    <t>Rectangular Volume 1130: WIDE ANGLE BAF TOP LEDGE ITMX</t>
  </si>
  <si>
    <t>Rectangular Volume 1131: WIDE ANGLE BAF BOTTOM LEDGE ITMX</t>
  </si>
  <si>
    <t>Detector Surf 1140: total scatter ITMX</t>
  </si>
  <si>
    <t>Rectangle 1141: total ACB baffle</t>
  </si>
  <si>
    <t>Rectangle 1143: UPPER BSC</t>
  </si>
  <si>
    <t>Rectangle 1144: FLOOR BSC</t>
  </si>
  <si>
    <t>Power</t>
  </si>
  <si>
    <t>x</t>
  </si>
  <si>
    <t>y</t>
  </si>
  <si>
    <t>z</t>
  </si>
  <si>
    <t>ZEMAX coordinate</t>
  </si>
  <si>
    <t>ITM HR surface</t>
  </si>
  <si>
    <t>fractional scatter</t>
  </si>
  <si>
    <t>derived spoolpiece scatter</t>
  </si>
  <si>
    <t>total scatter</t>
  </si>
  <si>
    <t>scattering length</t>
  </si>
  <si>
    <t>Rectangular Volume 1132: WIDE ANGLE BAF PLATE 1 ITMX</t>
  </si>
  <si>
    <t>Rectangular Volume 1133: WIDE ANGLE BAF PLATE 2 ITMX</t>
  </si>
  <si>
    <t>Rectangular Volume 1134: WIDE ANGLE BAF PLATE 3 ITMX</t>
  </si>
  <si>
    <t>Rectangular Volume 1135: WIDE ANGLE BAF PLATE 4 ITMX</t>
  </si>
  <si>
    <t>Detector Surf 1146: ADAPTER FLANGE OPENING (leaves BSC)</t>
  </si>
  <si>
    <t>Detector Surf 1147: 3A-15 VIEWPORT FLANGE DETECTOR (enters manifold)</t>
  </si>
  <si>
    <t>incident angle, deg</t>
  </si>
  <si>
    <t>incident angle, rad</t>
  </si>
  <si>
    <t>.</t>
  </si>
  <si>
    <t>Rectangular Volume 1173: WIDE ANGLE BAF TOP LEDGE ITMX</t>
  </si>
  <si>
    <t>Peak Power 4.9512E-001 Watts, Total Power = 8.9258E-001 Watts</t>
  </si>
  <si>
    <t>Rectangular Volume 1174: WIDE ANGLE BAF BOTTOM LEDGE ITMX</t>
  </si>
  <si>
    <t>Peak Power 1.2549E+000 Watts, Total Power = 2.4121E+000 Watts</t>
  </si>
  <si>
    <t>Rectangular Volume 1175: WIDE ANGLE BAF PLATE 1 ITMX</t>
  </si>
  <si>
    <t>Peak Power 3.1250E-001 Watts, Total Power = 4.4727E-001 Watts</t>
  </si>
  <si>
    <t>Rectangular Volume 1176: WIDE ANGLE BAF PLATE 2 ITMX</t>
  </si>
  <si>
    <t>Peak Power 8.9844E-001 Watts, Total Power = 1.1446E+000 Watts</t>
  </si>
  <si>
    <t>Rectangular Volume 1177: WIDE ANGLE BAF PLATE 3 ITMX</t>
  </si>
  <si>
    <t>Peak Power 1.2324E+000 Watts, Total Power = 1.4941E+000 Watts</t>
  </si>
  <si>
    <t>Rectangular Volume 1178: WIDE ANGLE BAF PLATE 4 ITMX</t>
  </si>
  <si>
    <t>Peak Power 1.1670E+000 Watts, Total Power = 2.0107E+000 Watts</t>
  </si>
  <si>
    <t>Rectangle 1181: Plate above TM</t>
  </si>
  <si>
    <t>Peak Power 5.9570E-002 Watts, Total Power = 6.6406E-002 Watts</t>
  </si>
  <si>
    <t>Rectangular Pipe 1182: SUS ring around TM</t>
  </si>
  <si>
    <t>Peak Power 1.9531E-002 Watts, Total Power = 9.9609E-002 Watts</t>
  </si>
  <si>
    <t>Detector Surf 1183: total scatter ITMX</t>
  </si>
  <si>
    <t>Peak Power 6.4160E-001 Watts, Total Power = 9.9961E+000 Watts</t>
  </si>
  <si>
    <t>Rectangle 1184: total ACB baffle</t>
  </si>
  <si>
    <t>Peak Power 1.8789E+000 Watts, Total Power = 2.8535E+000 Watts</t>
  </si>
  <si>
    <t>Rectangle 1186: UPPER BSC</t>
  </si>
  <si>
    <t>Peak Power 2.6367E-002 Watts, Total Power = 3.4180E-002 Watts</t>
  </si>
  <si>
    <t>Rectangle 1187: FLOOR BSC</t>
  </si>
  <si>
    <t>Peak Power 7.8125E-002 Watts, Total Power = 7.8125E-002 Watts</t>
  </si>
  <si>
    <t>Detector Surf 1189: ADAPTER FLANGE OPENING</t>
  </si>
  <si>
    <t>Peak Power 3.9063E-003 Watts, Total Power = 4.8737E-001 Watts</t>
  </si>
  <si>
    <t>Detector Surf 1190: 3A-15 VIEWPORT FLANGE DETECTOR</t>
  </si>
  <si>
    <t>Peak Power 1.9531E-003 Watts, Total Power = 3.7712E-001 Watts</t>
  </si>
  <si>
    <t>GV2-48inch ITMX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</si>
</sst>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1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60.8515625" style="0" bestFit="1" customWidth="1"/>
    <col min="2" max="2" width="9.00390625" style="0" bestFit="1" customWidth="1"/>
    <col min="3" max="3" width="9.57421875" style="0" bestFit="1" customWidth="1"/>
    <col min="4" max="5" width="5.57421875" style="0" bestFit="1" customWidth="1"/>
    <col min="6" max="6" width="6.00390625" style="0" bestFit="1" customWidth="1"/>
    <col min="7" max="8" width="9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8" ht="12.75">
      <c r="A8" t="s">
        <v>4</v>
      </c>
    </row>
    <row r="9" spans="1:9" ht="26.25" thickBot="1">
      <c r="A9" s="6"/>
      <c r="B9" s="6" t="s">
        <v>11</v>
      </c>
      <c r="C9" s="9" t="s">
        <v>17</v>
      </c>
      <c r="D9" s="12" t="s">
        <v>15</v>
      </c>
      <c r="E9" s="12"/>
      <c r="F9" s="12"/>
      <c r="G9" s="6"/>
      <c r="H9" s="6"/>
      <c r="I9" s="6"/>
    </row>
    <row r="10" spans="1:9" ht="39.75" thickBot="1" thickTop="1">
      <c r="A10" s="8" t="s">
        <v>29</v>
      </c>
      <c r="B10" s="7"/>
      <c r="C10" s="7"/>
      <c r="D10" s="8" t="s">
        <v>12</v>
      </c>
      <c r="E10" s="8" t="s">
        <v>13</v>
      </c>
      <c r="F10" s="8" t="s">
        <v>14</v>
      </c>
      <c r="G10" s="9" t="s">
        <v>20</v>
      </c>
      <c r="H10" s="9" t="s">
        <v>27</v>
      </c>
      <c r="I10" s="9" t="s">
        <v>28</v>
      </c>
    </row>
    <row r="11" spans="1:9" ht="13.5" thickTop="1">
      <c r="A11" s="5" t="s">
        <v>16</v>
      </c>
      <c r="B11" s="5"/>
      <c r="C11" s="5"/>
      <c r="D11" s="5">
        <v>80</v>
      </c>
      <c r="E11" s="5">
        <v>-200</v>
      </c>
      <c r="F11" s="5">
        <v>5001</v>
      </c>
      <c r="G11" s="5"/>
      <c r="H11" s="5"/>
      <c r="I11" s="5"/>
    </row>
    <row r="12" spans="1:9" ht="12.75">
      <c r="A12" s="1" t="s">
        <v>7</v>
      </c>
      <c r="B12" s="2">
        <v>9.9961</v>
      </c>
      <c r="C12" s="1"/>
      <c r="D12" s="1"/>
      <c r="E12" s="1"/>
      <c r="F12" s="1"/>
      <c r="G12" s="1"/>
      <c r="H12" s="1"/>
      <c r="I12" s="1"/>
    </row>
    <row r="13" spans="1:9" ht="12.75">
      <c r="A13" s="1" t="s">
        <v>5</v>
      </c>
      <c r="B13" s="3">
        <v>0.89258</v>
      </c>
      <c r="C13" s="2">
        <f>B13/$B$27</f>
        <v>0.07199584437708406</v>
      </c>
      <c r="D13" s="1">
        <v>-445</v>
      </c>
      <c r="E13" s="1">
        <v>-200</v>
      </c>
      <c r="F13" s="1">
        <v>5315</v>
      </c>
      <c r="G13" s="4">
        <f aca="true" t="shared" si="0" ref="G13:G23">((D13-$D$11)^2+(E13-$E$11)^2+(F13-$F$11)^2)^0.5</f>
        <v>611.7360541933098</v>
      </c>
      <c r="H13" s="4">
        <f aca="true" t="shared" si="1" ref="H13:H23">ACOS((F13-$F$11)/G13)*180/PI()</f>
        <v>59.11655709560643</v>
      </c>
      <c r="I13" s="10">
        <f>H13*PI()/180</f>
        <v>1.0317785637615484</v>
      </c>
    </row>
    <row r="14" spans="1:9" ht="12.75">
      <c r="A14" s="1" t="s">
        <v>6</v>
      </c>
      <c r="B14" s="3">
        <v>2.4121</v>
      </c>
      <c r="C14" s="2">
        <f aca="true" t="shared" si="2" ref="C14:C25">B14/$B$27</f>
        <v>0.19456090907477702</v>
      </c>
      <c r="D14" s="1">
        <v>300</v>
      </c>
      <c r="E14" s="1">
        <v>-200</v>
      </c>
      <c r="F14" s="1">
        <v>5330</v>
      </c>
      <c r="G14" s="4">
        <f t="shared" si="0"/>
        <v>395.77897872423694</v>
      </c>
      <c r="H14" s="4">
        <f t="shared" si="1"/>
        <v>33.77036989738469</v>
      </c>
      <c r="I14" s="10">
        <f aca="true" t="shared" si="3" ref="I14:I29">H14*PI()/180</f>
        <v>0.5894041443257424</v>
      </c>
    </row>
    <row r="15" spans="1:9" ht="12.75">
      <c r="A15" s="1" t="s">
        <v>21</v>
      </c>
      <c r="B15" s="3">
        <v>0.44727</v>
      </c>
      <c r="C15" s="2">
        <f t="shared" si="2"/>
        <v>0.03607696936357345</v>
      </c>
      <c r="D15" s="1">
        <v>80</v>
      </c>
      <c r="E15" s="1">
        <v>1046</v>
      </c>
      <c r="F15" s="1">
        <v>5308</v>
      </c>
      <c r="G15" s="4">
        <f t="shared" si="0"/>
        <v>1283.2634180089449</v>
      </c>
      <c r="H15" s="4">
        <f t="shared" si="1"/>
        <v>76.15867621692387</v>
      </c>
      <c r="I15" s="10">
        <f t="shared" si="3"/>
        <v>1.3292196539456205</v>
      </c>
    </row>
    <row r="16" spans="1:9" ht="12.75">
      <c r="A16" s="1" t="s">
        <v>22</v>
      </c>
      <c r="B16" s="3">
        <v>1.1446</v>
      </c>
      <c r="C16" s="2">
        <f t="shared" si="2"/>
        <v>0.0923238740213879</v>
      </c>
      <c r="D16" s="1">
        <v>80</v>
      </c>
      <c r="E16" s="1">
        <v>718</v>
      </c>
      <c r="F16" s="1">
        <v>5618</v>
      </c>
      <c r="G16" s="4">
        <f t="shared" si="0"/>
        <v>1106.0800151887747</v>
      </c>
      <c r="H16" s="4">
        <f t="shared" si="1"/>
        <v>56.09442780003819</v>
      </c>
      <c r="I16" s="10">
        <f t="shared" si="3"/>
        <v>0.9790324571329058</v>
      </c>
    </row>
    <row r="17" spans="1:9" ht="12.75">
      <c r="A17" s="1" t="s">
        <v>23</v>
      </c>
      <c r="B17" s="3">
        <v>1.4941</v>
      </c>
      <c r="C17" s="2">
        <f t="shared" si="2"/>
        <v>0.12051467776983721</v>
      </c>
      <c r="D17" s="1">
        <v>80</v>
      </c>
      <c r="E17" s="1">
        <v>-1019</v>
      </c>
      <c r="F17" s="1">
        <v>5327</v>
      </c>
      <c r="G17" s="4">
        <f t="shared" si="0"/>
        <v>881.4970221163541</v>
      </c>
      <c r="H17" s="4">
        <f t="shared" si="1"/>
        <v>68.29514956192337</v>
      </c>
      <c r="I17" s="10">
        <f t="shared" si="3"/>
        <v>1.1919752229975258</v>
      </c>
    </row>
    <row r="18" spans="1:9" ht="12.75">
      <c r="A18" s="1" t="s">
        <v>24</v>
      </c>
      <c r="B18" s="3">
        <v>2.0107</v>
      </c>
      <c r="C18" s="2">
        <f t="shared" si="2"/>
        <v>0.16218383146497</v>
      </c>
      <c r="D18" s="1">
        <v>80</v>
      </c>
      <c r="E18" s="1">
        <v>-662</v>
      </c>
      <c r="F18" s="1">
        <v>5665</v>
      </c>
      <c r="G18" s="4">
        <f t="shared" si="0"/>
        <v>808.9128506829397</v>
      </c>
      <c r="H18" s="4">
        <f t="shared" si="1"/>
        <v>34.82954526173656</v>
      </c>
      <c r="I18" s="10">
        <f t="shared" si="3"/>
        <v>0.6078902417896932</v>
      </c>
    </row>
    <row r="19" spans="1:9" ht="12.75">
      <c r="A19" t="s">
        <v>42</v>
      </c>
      <c r="B19" s="3">
        <v>0.066406</v>
      </c>
      <c r="C19" s="2">
        <f t="shared" si="2"/>
        <v>0.005356333372588054</v>
      </c>
      <c r="D19" s="1">
        <v>-159</v>
      </c>
      <c r="E19" s="5">
        <v>-200</v>
      </c>
      <c r="F19" s="1">
        <v>5042</v>
      </c>
      <c r="G19" s="4">
        <f t="shared" si="0"/>
        <v>242.4912369550702</v>
      </c>
      <c r="H19" s="4">
        <f>ACOS((F19-$F$11)/G19)*180/PI()</f>
        <v>80.26576765934564</v>
      </c>
      <c r="I19" s="10">
        <f t="shared" si="3"/>
        <v>1.400901922296364</v>
      </c>
    </row>
    <row r="20" spans="1:9" ht="12.75">
      <c r="A20" t="s">
        <v>44</v>
      </c>
      <c r="B20" s="3">
        <v>0.099609</v>
      </c>
      <c r="C20" s="2">
        <f t="shared" si="2"/>
        <v>0.00803450005888208</v>
      </c>
      <c r="D20" s="1">
        <v>254</v>
      </c>
      <c r="E20" s="5">
        <v>-200</v>
      </c>
      <c r="F20" s="1">
        <v>5012</v>
      </c>
      <c r="G20" s="4">
        <f t="shared" si="0"/>
        <v>174.34735443934903</v>
      </c>
      <c r="H20" s="4">
        <f>ACOS((F20-$F$11)/G20)*180/PI()</f>
        <v>86.38266686311785</v>
      </c>
      <c r="I20" s="10">
        <f t="shared" si="3"/>
        <v>1.5076619534148084</v>
      </c>
    </row>
    <row r="21" spans="1:9" ht="12.75">
      <c r="A21" s="1" t="s">
        <v>8</v>
      </c>
      <c r="B21" s="3">
        <v>2.8535</v>
      </c>
      <c r="C21" s="2">
        <f t="shared" si="2"/>
        <v>0.23016440199198882</v>
      </c>
      <c r="D21" s="1">
        <v>-70</v>
      </c>
      <c r="E21" s="1">
        <v>0</v>
      </c>
      <c r="F21" s="1">
        <v>5760</v>
      </c>
      <c r="G21" s="4">
        <f t="shared" si="0"/>
        <v>799.1126328622267</v>
      </c>
      <c r="H21" s="4">
        <f t="shared" si="1"/>
        <v>18.23088873771289</v>
      </c>
      <c r="I21" s="10">
        <f t="shared" si="3"/>
        <v>0.3181890340378428</v>
      </c>
    </row>
    <row r="22" spans="1:9" ht="12.75">
      <c r="A22" s="1" t="s">
        <v>9</v>
      </c>
      <c r="B22" s="3">
        <v>0.03418</v>
      </c>
      <c r="C22" s="2">
        <f t="shared" si="2"/>
        <v>0.0027569718801773884</v>
      </c>
      <c r="D22" s="1">
        <v>-2000</v>
      </c>
      <c r="E22" s="1">
        <v>-200</v>
      </c>
      <c r="F22" s="1">
        <v>5364</v>
      </c>
      <c r="G22" s="4">
        <f t="shared" si="0"/>
        <v>2111.437661878749</v>
      </c>
      <c r="H22" s="4">
        <f t="shared" si="1"/>
        <v>80.10048419109216</v>
      </c>
      <c r="I22" s="10">
        <f t="shared" si="3"/>
        <v>1.398017181576225</v>
      </c>
    </row>
    <row r="23" spans="1:9" ht="12.75">
      <c r="A23" s="1" t="s">
        <v>10</v>
      </c>
      <c r="B23" s="3">
        <v>0.078125</v>
      </c>
      <c r="C23" s="2">
        <f t="shared" si="2"/>
        <v>0.00630159239727497</v>
      </c>
      <c r="D23" s="1">
        <v>896</v>
      </c>
      <c r="E23" s="1">
        <v>-200</v>
      </c>
      <c r="F23" s="1">
        <v>5120</v>
      </c>
      <c r="G23" s="4">
        <f t="shared" si="0"/>
        <v>824.6314328231734</v>
      </c>
      <c r="H23" s="4">
        <f t="shared" si="1"/>
        <v>81.70285503016314</v>
      </c>
      <c r="I23" s="10">
        <f t="shared" si="3"/>
        <v>1.4259838285559576</v>
      </c>
    </row>
    <row r="24" spans="1:9" ht="12.75">
      <c r="A24" s="11" t="s">
        <v>25</v>
      </c>
      <c r="B24" s="3">
        <v>0.48737</v>
      </c>
      <c r="C24" s="2">
        <f t="shared" si="2"/>
        <v>0.03931145070924675</v>
      </c>
      <c r="D24" s="1"/>
      <c r="E24" s="1"/>
      <c r="F24" s="1"/>
      <c r="G24" s="4"/>
      <c r="H24" s="1"/>
      <c r="I24" s="10"/>
    </row>
    <row r="25" spans="1:9" ht="25.5">
      <c r="A25" s="11" t="s">
        <v>26</v>
      </c>
      <c r="B25" s="3">
        <v>0.37712</v>
      </c>
      <c r="C25" s="2">
        <f t="shared" si="2"/>
        <v>0.03041864351821231</v>
      </c>
      <c r="D25" s="1">
        <v>80</v>
      </c>
      <c r="E25" s="1">
        <v>-620</v>
      </c>
      <c r="F25" s="1">
        <v>10000</v>
      </c>
      <c r="G25" s="4">
        <f>((D25-$D$11)^2+(E25-$E$11)^2+(F25-$F$11)^2)^0.5</f>
        <v>5016.612502476148</v>
      </c>
      <c r="H25" s="4">
        <f>ACOS((F25-$F$11)/G25)*180/PI()</f>
        <v>4.802529364532933</v>
      </c>
      <c r="I25" s="10">
        <f t="shared" si="3"/>
        <v>0.08381994983481067</v>
      </c>
    </row>
    <row r="26" spans="1:9" ht="12.75">
      <c r="A26" s="1"/>
      <c r="B26" s="3"/>
      <c r="C26" s="2"/>
      <c r="D26" s="1"/>
      <c r="E26" s="1"/>
      <c r="F26" s="1"/>
      <c r="G26" s="4"/>
      <c r="H26" s="1"/>
      <c r="I26" s="10"/>
    </row>
    <row r="27" spans="1:9" ht="12.75">
      <c r="A27" s="1" t="s">
        <v>19</v>
      </c>
      <c r="B27" s="3">
        <f>SUM(B13:B25)</f>
        <v>12.39766</v>
      </c>
      <c r="C27" s="2">
        <f>SUM(C13:C25)</f>
        <v>1.0000000000000002</v>
      </c>
      <c r="D27" s="1"/>
      <c r="E27" s="1"/>
      <c r="F27" s="1"/>
      <c r="G27" s="4"/>
      <c r="H27" s="1"/>
      <c r="I27" s="10"/>
    </row>
    <row r="28" spans="1:9" ht="12.75">
      <c r="A28" s="1"/>
      <c r="B28" s="1"/>
      <c r="C28" s="1"/>
      <c r="D28" s="1"/>
      <c r="E28" s="1"/>
      <c r="F28" s="1"/>
      <c r="G28" s="4"/>
      <c r="H28" s="1"/>
      <c r="I28" s="10"/>
    </row>
    <row r="29" spans="1:9" ht="12.75">
      <c r="A29" s="1" t="s">
        <v>18</v>
      </c>
      <c r="B29" s="2">
        <f>B24-B25</f>
        <v>0.11025000000000001</v>
      </c>
      <c r="C29" s="2">
        <f>B29/$B$27</f>
        <v>0.008892807191034437</v>
      </c>
      <c r="D29" s="1">
        <v>80</v>
      </c>
      <c r="E29" s="1">
        <v>-600</v>
      </c>
      <c r="F29" s="1">
        <v>7300</v>
      </c>
      <c r="G29" s="4">
        <f>((D29-$D$11)^2+(E29-$E$11)^2+(F29-$F$11)^2)^0.5</f>
        <v>2333.538300521335</v>
      </c>
      <c r="H29" s="4">
        <f>ACOS((F29-$F$11)/G29)*180/PI()</f>
        <v>9.870013913322074</v>
      </c>
      <c r="I29" s="10">
        <f t="shared" si="3"/>
        <v>0.17226424000512042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3" t="s">
        <v>58</v>
      </c>
      <c r="B31" s="2">
        <v>0.43332899999999996</v>
      </c>
      <c r="C31" s="2">
        <v>0.00433329</v>
      </c>
      <c r="D31" s="1">
        <v>-620</v>
      </c>
      <c r="E31" s="1">
        <v>0</v>
      </c>
      <c r="F31" s="1">
        <v>7157</v>
      </c>
      <c r="G31" s="4">
        <f>((D31-$D$11)^2+(E31-$E$11)^2+(F31-$F$11)^2)^0.5</f>
        <v>2275.5957461728567</v>
      </c>
      <c r="H31" s="4">
        <v>84.96391822448962</v>
      </c>
      <c r="I31" s="10">
        <f>H31*PI()/180</f>
        <v>1.4829001184125585</v>
      </c>
    </row>
    <row r="33" ht="12.75">
      <c r="A33" t="s">
        <v>30</v>
      </c>
    </row>
    <row r="34" ht="12.75">
      <c r="A34" t="s">
        <v>31</v>
      </c>
    </row>
    <row r="36" ht="12.75">
      <c r="A36" t="s">
        <v>32</v>
      </c>
    </row>
    <row r="37" ht="12.75">
      <c r="A37" t="s">
        <v>33</v>
      </c>
    </row>
    <row r="39" ht="12.75">
      <c r="A39" t="s">
        <v>34</v>
      </c>
    </row>
    <row r="40" ht="12.75">
      <c r="A40" t="s">
        <v>35</v>
      </c>
    </row>
    <row r="42" ht="12.75">
      <c r="A42" t="s">
        <v>36</v>
      </c>
    </row>
    <row r="43" ht="12.75">
      <c r="A43" t="s">
        <v>37</v>
      </c>
    </row>
    <row r="45" ht="12.75">
      <c r="A45" t="s">
        <v>38</v>
      </c>
    </row>
    <row r="46" ht="12.75">
      <c r="A46" t="s">
        <v>39</v>
      </c>
    </row>
    <row r="48" ht="12.75">
      <c r="A48" t="s">
        <v>40</v>
      </c>
    </row>
    <row r="49" ht="12.75">
      <c r="A49" t="s">
        <v>41</v>
      </c>
    </row>
    <row r="51" ht="12.75">
      <c r="A51" t="s">
        <v>42</v>
      </c>
    </row>
    <row r="52" ht="12.75">
      <c r="A52" t="s">
        <v>43</v>
      </c>
    </row>
    <row r="54" ht="12.75">
      <c r="A54" t="s">
        <v>44</v>
      </c>
    </row>
    <row r="55" ht="12.75">
      <c r="A55" t="s">
        <v>45</v>
      </c>
    </row>
    <row r="57" ht="12.75">
      <c r="A57" t="s">
        <v>46</v>
      </c>
    </row>
    <row r="58" ht="12.75">
      <c r="A58" t="s">
        <v>47</v>
      </c>
    </row>
    <row r="60" ht="12.75">
      <c r="A60" t="s">
        <v>48</v>
      </c>
    </row>
    <row r="61" ht="12.75">
      <c r="A61" t="s">
        <v>49</v>
      </c>
    </row>
    <row r="63" ht="12.75">
      <c r="A63" t="s">
        <v>50</v>
      </c>
    </row>
    <row r="64" ht="12.75">
      <c r="A64" t="s">
        <v>51</v>
      </c>
    </row>
    <row r="66" ht="12.75">
      <c r="A66" t="s">
        <v>52</v>
      </c>
    </row>
    <row r="67" ht="12.75">
      <c r="A67" t="s">
        <v>53</v>
      </c>
    </row>
    <row r="69" ht="12.75">
      <c r="A69" t="s">
        <v>54</v>
      </c>
    </row>
    <row r="70" ht="12.75">
      <c r="A70" t="s">
        <v>55</v>
      </c>
    </row>
    <row r="72" ht="12.75">
      <c r="A72" t="s">
        <v>56</v>
      </c>
    </row>
    <row r="73" ht="12.75">
      <c r="A73" t="s">
        <v>57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Caltech</dc:creator>
  <cp:keywords/>
  <dc:description/>
  <cp:lastModifiedBy>smith</cp:lastModifiedBy>
  <cp:lastPrinted>2011-02-08T23:12:15Z</cp:lastPrinted>
  <dcterms:created xsi:type="dcterms:W3CDTF">2011-02-05T22:07:54Z</dcterms:created>
  <dcterms:modified xsi:type="dcterms:W3CDTF">2012-05-24T21:18:19Z</dcterms:modified>
  <cp:category/>
  <cp:version/>
  <cp:contentType/>
  <cp:contentStatus/>
</cp:coreProperties>
</file>