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jeffery.bartlett\Desktop\"/>
    </mc:Choice>
  </mc:AlternateContent>
  <bookViews>
    <workbookView xWindow="-165" yWindow="585" windowWidth="24720" windowHeight="13560"/>
  </bookViews>
  <sheets>
    <sheet name="Sheet1" sheetId="1" r:id="rId1"/>
    <sheet name="Sheet2" sheetId="2" r:id="rId2"/>
  </sheet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7" i="1" l="1"/>
  <c r="K20" i="1"/>
  <c r="K18" i="1"/>
  <c r="K19" i="1"/>
  <c r="K15" i="1"/>
  <c r="K14" i="1"/>
  <c r="K16" i="1"/>
  <c r="K28" i="1"/>
  <c r="K17" i="1"/>
  <c r="K25" i="1"/>
  <c r="K12" i="1"/>
  <c r="K23" i="1"/>
  <c r="K21" i="1"/>
  <c r="K26" i="1"/>
  <c r="K24" i="1"/>
  <c r="K11" i="1"/>
  <c r="K10" i="1"/>
  <c r="K9" i="1"/>
  <c r="K8" i="1"/>
  <c r="A4" i="1"/>
  <c r="K4" i="1"/>
</calcChain>
</file>

<file path=xl/sharedStrings.xml><?xml version="1.0" encoding="utf-8"?>
<sst xmlns="http://schemas.openxmlformats.org/spreadsheetml/2006/main" count="122" uniqueCount="71">
  <si>
    <t>Third IFO Component Loan Log</t>
  </si>
  <si>
    <t>E1500229</t>
  </si>
  <si>
    <t>Request</t>
  </si>
  <si>
    <t>E1500227</t>
  </si>
  <si>
    <t>status</t>
  </si>
  <si>
    <t>start</t>
  </si>
  <si>
    <t>end</t>
  </si>
  <si>
    <t>returned?</t>
  </si>
  <si>
    <t>escrow value</t>
  </si>
  <si>
    <t>loan value</t>
  </si>
  <si>
    <t>approved</t>
  </si>
  <si>
    <t>comments</t>
  </si>
  <si>
    <t>no</t>
  </si>
  <si>
    <t>today's date</t>
  </si>
  <si>
    <t>total implicit escrow total</t>
  </si>
  <si>
    <t>E1500231</t>
  </si>
  <si>
    <t>E1500298</t>
  </si>
  <si>
    <t>E1500447</t>
  </si>
  <si>
    <t>follow-up</t>
  </si>
  <si>
    <t>form completion</t>
  </si>
  <si>
    <t>E1500399</t>
  </si>
  <si>
    <t>E1500430</t>
  </si>
  <si>
    <t>E1600002</t>
  </si>
  <si>
    <t>E1500472</t>
  </si>
  <si>
    <t>E1500462</t>
  </si>
  <si>
    <t>after 02</t>
  </si>
  <si>
    <t>E1500460</t>
  </si>
  <si>
    <t>E1500461</t>
  </si>
  <si>
    <t>released?</t>
  </si>
  <si>
    <t>yes</t>
  </si>
  <si>
    <t>extention</t>
  </si>
  <si>
    <t>1/26/16 Staff only just identified (Alena Ananyeva) to work this. Work not started. Estimated work will start Feb 2016 and last 9 months. Return date should be changed to 1/1/2017</t>
  </si>
  <si>
    <r>
      <t xml:space="preserve">follow-up  - </t>
    </r>
    <r>
      <rPr>
        <sz val="11"/>
        <color rgb="FFFF0000"/>
        <rFont val="Calibri"/>
        <family val="2"/>
        <scheme val="minor"/>
      </rPr>
      <t>red date indicates scheduled follow-up</t>
    </r>
    <r>
      <rPr>
        <sz val="11"/>
        <color theme="1"/>
        <rFont val="Calibri"/>
        <family val="2"/>
        <scheme val="minor"/>
      </rPr>
      <t>, black date indidicates follow-up attempt</t>
    </r>
  </si>
  <si>
    <t>1/26/16  Waiting for LLO to complete the installation then will have to have the boards from LLO modified before returning to 3rd IFO.  The primary delay was commissioning not allowing installation of components at LLO. Return date should be changed to 8/1/16.</t>
  </si>
  <si>
    <t>E1600026</t>
  </si>
  <si>
    <t>E1600025</t>
  </si>
  <si>
    <t>E1500317</t>
  </si>
  <si>
    <t>rejected</t>
  </si>
  <si>
    <t xml:space="preserve"> 01/28/2016 We cannot supply the parts being requested. Only two sets of the Walking plates and the Platform A-D were manufactured for each site. There are no spares. Sent note to Dennis &amp; Janeen.   </t>
  </si>
  <si>
    <t>E1600034</t>
  </si>
  <si>
    <t>No</t>
  </si>
  <si>
    <t>E1600090</t>
  </si>
  <si>
    <t>E1600072</t>
  </si>
  <si>
    <t xml:space="preserve">1/26/16 - The two busted PMC’s are still being investigated and then still need to be reworked and rebuilt and then sent to LLO before the 3rd IFO one is released. I have no time frame on this work and it could quite easily be another year until this is complete. 03/15/16 - The two 3IFO PMCs. One at LLO as hot spare. One in LHO Lab being worked on. </t>
  </si>
  <si>
    <t>Ring Heater Cables - Shipped to LLO, ICS shipment load #7982.</t>
  </si>
  <si>
    <t>DCC #D1101005 S/N 20 - 6" HQ 0.75deg VP Optic. 04/25/16 - Shipped to LLO on ICS shipment load #8102.</t>
  </si>
  <si>
    <t xml:space="preserve">1/26/16 Component request combined with E1500399.   4/28/2015 quote from Physik Instrumente:  qty  1  S-330.4SD  Piezo Tip/Tilt Platform, 5mrad (10 mrad Optical), Closed-Loop, Sub-D  Delivery is ~ 4 weeks ARO . PSL-PZT Actuator .  03/15/16 - Per Rick S. At CIT. Should be ready for return.  04/25/16 - Spoke to Rick. He is going to check on the return.  </t>
  </si>
  <si>
    <t xml:space="preserve">DCC # 9722012, 7.8" Viewport S/N 001. Released to Gerardo per E-Mail, with paperwork to follow. Verifyed with Joe DeRenzis this view port did come from the 3IFO inventory.  Follow up paperwork will be required. </t>
  </si>
  <si>
    <t>PSL/IO Periscope. On hold. May not be needed.</t>
  </si>
  <si>
    <t xml:space="preserve">We think that there are copious spares. If no spares exsist (after careful search) then a loan from 3rd IFO stock is approved with the stipulation that the unit must be returned.   01/28/16 note to Betsy to clairify cable request.  04/25/16 - These cables did NOT come from 3IFO stocks. </t>
  </si>
  <si>
    <t xml:space="preserve">1/26/16 pending with Jeff.  04/25/16 - Spoke with Jenne, AA chassis will be needed soon. </t>
  </si>
  <si>
    <t>1/26/16 pending with Jeff. 04/25/16 - Spoke with Jenne, IO chassis may not be needed.</t>
  </si>
  <si>
    <t>E1600138</t>
  </si>
  <si>
    <t>SEI Chasis checked out by Ops. These are in test stands and in lab being modified for Hardware watchdog work.</t>
  </si>
  <si>
    <t>The Tiptilts are borrowed from spares inventory, NOT 3IFO inventory. There is a request for cables from 3IFO inventory not listed on this form.  01/28/2016 Checking with Dennis for approval of change.</t>
  </si>
  <si>
    <t>Prior to F1500003</t>
  </si>
  <si>
    <t>Prior to E1500003</t>
  </si>
  <si>
    <t>E1500003</t>
  </si>
  <si>
    <t xml:space="preserve">OFI Assembly - Shipped eLIGO weldment to LLO. This was not a 3IFO part. 01/29/16 - Gerardo shipped the internal parts for the OFI (from 3IFO inventory) on ICS shipment load #7973.  </t>
  </si>
  <si>
    <t>HOLD</t>
  </si>
  <si>
    <r>
      <t xml:space="preserve"> View Ports - </t>
    </r>
    <r>
      <rPr>
        <sz val="11"/>
        <color theme="1"/>
        <rFont val="Calibri"/>
        <family val="2"/>
        <scheme val="minor"/>
      </rPr>
      <t xml:space="preserve">Shipped 01/28/16, Shipment load # 7969                                                             </t>
    </r>
  </si>
  <si>
    <t>approved/returned</t>
  </si>
  <si>
    <t>requires signature</t>
  </si>
  <si>
    <t>required</t>
  </si>
  <si>
    <t xml:space="preserve">5 PSL HPO Laser Crystals - Peter K. shipped to LLO. Due to be replaced when LLO receives rplacement crystals in 08/2016. 05/25/16 - Peter K. &amp; Jeff B. Searched the 3IFO and spare inventory accounted for a full set of laser crystals. (9 total 4 for the laser and 5 are spares). It was agreeded these 5 crystals came out of LHO spares and not 3IFO. </t>
  </si>
  <si>
    <t xml:space="preserve"> This loan can be closed. 03/29/2016 Returned the 3 SLEDs to TCS Box 10. S/Ns for the 840-5 are 12.02.45, 12.02.47, for the 790-5 are 11.10.52, 11.10.39</t>
  </si>
  <si>
    <t>closed</t>
  </si>
  <si>
    <t>ASC RFPD (x4), LSC RFPD (x2), DCPD for OMC (x2), Fast Shutter for ISC, Rich Abbott. Checked out and stored at CIT.</t>
  </si>
  <si>
    <t>Staged relased as needed</t>
  </si>
  <si>
    <t xml:space="preserve">1/26/16 pending with Jeff.  04/25/16 - Spoke with Jenne, Geophones will be needed soon. 06/14/2016 Gave 6 L4Cs to David M. S/Ns are L41432, L414334, L41426, L41444, L41423, L414443. The remaining L4Cs will be given out as they are needed. Valuing the L4Cs at $1835.00 each. </t>
  </si>
  <si>
    <t>14 OpLev lasers. 4 - (HAM2-5) at Mid-X.  9 - Jason has for testing and will return when ready for storage. 1 - is owed to 3IFO, Jason will supply the LHO spares. 06/17/2016 Value based on old cost of $5500.00/each. Trying to get current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</si>
</sst>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8" x14ac:knownFonts="1">
    <font>
      <sz val="11"/>
      <color theme="1"/>
      <name val="Calibri"/>
      <family val="2"/>
      <scheme val="minor"/>
    </font>
    <font>
      <b/>
      <sz val="11"/>
      <color theme="0"/>
      <name val="Calibri"/>
      <family val="2"/>
      <scheme val="minor"/>
    </font>
    <font>
      <b/>
      <sz val="11"/>
      <color theme="1"/>
      <name val="Calibri"/>
      <family val="2"/>
      <scheme val="minor"/>
    </font>
    <font>
      <b/>
      <sz val="22"/>
      <color theme="1"/>
      <name val="Calibri"/>
      <family val="2"/>
      <scheme val="minor"/>
    </font>
    <font>
      <u/>
      <sz val="11"/>
      <color theme="10"/>
      <name val="Calibri"/>
      <family val="2"/>
      <scheme val="minor"/>
    </font>
    <font>
      <sz val="11"/>
      <color rgb="FFFF0000"/>
      <name val="Calibri"/>
      <family val="2"/>
      <scheme val="minor"/>
    </font>
    <font>
      <u/>
      <sz val="11"/>
      <color theme="11"/>
      <name val="Calibri"/>
      <family val="2"/>
      <scheme val="minor"/>
    </font>
    <font>
      <sz val="9.9"/>
      <color theme="1"/>
      <name val="Arial"/>
      <family val="2"/>
    </font>
  </fonts>
  <fills count="5">
    <fill>
      <patternFill patternType="none"/>
    </fill>
    <fill>
      <patternFill patternType="gray125"/>
    </fill>
    <fill>
      <patternFill patternType="solid">
        <fgColor rgb="FFFFFF00"/>
        <bgColor indexed="64"/>
      </patternFill>
    </fill>
    <fill>
      <patternFill patternType="solid">
        <fgColor theme="7" tint="-0.249977111117893"/>
        <bgColor indexed="64"/>
      </patternFill>
    </fill>
    <fill>
      <patternFill patternType="solid">
        <fgColor theme="7" tint="-0.49998474074526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5">
    <xf numFmtId="0" fontId="0" fillId="0" borderId="0"/>
    <xf numFmtId="0" fontId="4"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42">
    <xf numFmtId="0" fontId="0" fillId="0" borderId="0" xfId="0"/>
    <xf numFmtId="164" fontId="0" fillId="0" borderId="0" xfId="0" applyNumberFormat="1"/>
    <xf numFmtId="0" fontId="0" fillId="0" borderId="1" xfId="0" applyBorder="1"/>
    <xf numFmtId="164" fontId="0" fillId="2" borderId="1" xfId="0" applyNumberFormat="1" applyFill="1" applyBorder="1"/>
    <xf numFmtId="14" fontId="0" fillId="0" borderId="1" xfId="0" applyNumberFormat="1" applyBorder="1"/>
    <xf numFmtId="0" fontId="2" fillId="0" borderId="0" xfId="0" applyFont="1"/>
    <xf numFmtId="0" fontId="1" fillId="4" borderId="1" xfId="0" applyFont="1" applyFill="1" applyBorder="1"/>
    <xf numFmtId="164" fontId="1" fillId="4" borderId="1" xfId="0" applyNumberFormat="1" applyFont="1" applyFill="1" applyBorder="1"/>
    <xf numFmtId="0" fontId="0" fillId="0" borderId="0" xfId="0" applyNumberFormat="1" applyAlignment="1">
      <alignment horizontal="left"/>
    </xf>
    <xf numFmtId="0" fontId="1" fillId="4" borderId="1" xfId="0" applyNumberFormat="1" applyFont="1" applyFill="1" applyBorder="1" applyAlignment="1">
      <alignment horizontal="left"/>
    </xf>
    <xf numFmtId="14" fontId="0" fillId="0" borderId="0" xfId="0" applyNumberFormat="1" applyAlignment="1">
      <alignment horizontal="right"/>
    </xf>
    <xf numFmtId="14" fontId="1" fillId="4" borderId="1" xfId="0" applyNumberFormat="1" applyFont="1" applyFill="1" applyBorder="1" applyAlignment="1">
      <alignment horizontal="right"/>
    </xf>
    <xf numFmtId="0" fontId="0" fillId="0" borderId="0" xfId="0" applyAlignment="1">
      <alignment wrapText="1"/>
    </xf>
    <xf numFmtId="0" fontId="4" fillId="0" borderId="1" xfId="1" applyBorder="1" applyAlignment="1">
      <alignment vertical="top"/>
    </xf>
    <xf numFmtId="0" fontId="0" fillId="0" borderId="1" xfId="0" applyBorder="1" applyAlignment="1">
      <alignment vertical="top"/>
    </xf>
    <xf numFmtId="14" fontId="0" fillId="0" borderId="1" xfId="0" applyNumberFormat="1" applyBorder="1" applyAlignment="1">
      <alignment vertical="top"/>
    </xf>
    <xf numFmtId="164" fontId="0" fillId="0" borderId="1" xfId="0" applyNumberFormat="1" applyBorder="1" applyAlignment="1">
      <alignment vertical="top"/>
    </xf>
    <xf numFmtId="0" fontId="0" fillId="0" borderId="1" xfId="0" applyNumberFormat="1" applyBorder="1" applyAlignment="1">
      <alignment horizontal="left" vertical="top"/>
    </xf>
    <xf numFmtId="14" fontId="5" fillId="0" borderId="1" xfId="0" applyNumberFormat="1" applyFont="1" applyBorder="1" applyAlignment="1">
      <alignment horizontal="right" vertical="top"/>
    </xf>
    <xf numFmtId="14" fontId="5" fillId="0" borderId="1" xfId="0" applyNumberFormat="1" applyFont="1" applyFill="1" applyBorder="1" applyAlignment="1">
      <alignment horizontal="right" vertical="top"/>
    </xf>
    <xf numFmtId="0" fontId="0" fillId="0" borderId="1" xfId="0" applyFill="1" applyBorder="1" applyAlignment="1">
      <alignment vertical="top"/>
    </xf>
    <xf numFmtId="14" fontId="0" fillId="0" borderId="1" xfId="0" applyNumberFormat="1" applyBorder="1" applyAlignment="1">
      <alignment horizontal="right" vertical="top"/>
    </xf>
    <xf numFmtId="0" fontId="0" fillId="0" borderId="1" xfId="0" applyBorder="1" applyAlignment="1">
      <alignment horizontal="right" vertical="top"/>
    </xf>
    <xf numFmtId="14" fontId="0" fillId="0" borderId="1" xfId="0" applyNumberFormat="1" applyBorder="1" applyAlignment="1">
      <alignment horizontal="left" vertical="top"/>
    </xf>
    <xf numFmtId="0" fontId="0" fillId="0" borderId="1" xfId="0" applyBorder="1" applyAlignment="1">
      <alignment vertical="top" wrapText="1"/>
    </xf>
    <xf numFmtId="14" fontId="0" fillId="0" borderId="1" xfId="0" applyNumberFormat="1" applyBorder="1" applyAlignment="1">
      <alignment vertical="top" wrapText="1"/>
    </xf>
    <xf numFmtId="164" fontId="0" fillId="0" borderId="1" xfId="0" applyNumberFormat="1" applyBorder="1" applyAlignment="1">
      <alignment vertical="top" wrapText="1"/>
    </xf>
    <xf numFmtId="0" fontId="0" fillId="0" borderId="1" xfId="0" applyNumberFormat="1" applyBorder="1" applyAlignment="1">
      <alignment horizontal="left" vertical="top" wrapText="1"/>
    </xf>
    <xf numFmtId="0" fontId="0" fillId="0" borderId="1" xfId="0" applyFont="1" applyBorder="1" applyAlignment="1">
      <alignment vertical="top" wrapText="1"/>
    </xf>
    <xf numFmtId="0" fontId="0" fillId="0" borderId="0" xfId="0" applyBorder="1" applyAlignment="1">
      <alignment vertical="top" wrapText="1"/>
    </xf>
    <xf numFmtId="0" fontId="4" fillId="0" borderId="0" xfId="1" applyBorder="1" applyAlignment="1">
      <alignment vertical="top"/>
    </xf>
    <xf numFmtId="0" fontId="0" fillId="0" borderId="0" xfId="0" applyBorder="1" applyAlignment="1">
      <alignment vertical="top"/>
    </xf>
    <xf numFmtId="14" fontId="0" fillId="0" borderId="0" xfId="0" applyNumberFormat="1" applyBorder="1" applyAlignment="1">
      <alignment vertical="top"/>
    </xf>
    <xf numFmtId="164" fontId="0" fillId="0" borderId="0" xfId="0" applyNumberFormat="1" applyBorder="1" applyAlignment="1">
      <alignment vertical="top"/>
    </xf>
    <xf numFmtId="0" fontId="0" fillId="0" borderId="0" xfId="0" applyNumberFormat="1" applyBorder="1" applyAlignment="1">
      <alignment horizontal="left" vertical="top"/>
    </xf>
    <xf numFmtId="14" fontId="0" fillId="0" borderId="0" xfId="0" applyNumberFormat="1" applyBorder="1" applyAlignment="1">
      <alignment horizontal="right" vertical="top"/>
    </xf>
    <xf numFmtId="14" fontId="5" fillId="0" borderId="1" xfId="0" applyNumberFormat="1" applyFont="1" applyBorder="1" applyAlignment="1">
      <alignment horizontal="right" vertical="top" wrapText="1"/>
    </xf>
    <xf numFmtId="0" fontId="7" fillId="0" borderId="0" xfId="0" applyFont="1"/>
    <xf numFmtId="0" fontId="0" fillId="0" borderId="1" xfId="0" applyFont="1" applyBorder="1" applyAlignment="1">
      <alignment wrapText="1"/>
    </xf>
    <xf numFmtId="49" fontId="0" fillId="0" borderId="1" xfId="0" applyNumberFormat="1" applyBorder="1" applyAlignment="1">
      <alignment vertical="top" wrapText="1"/>
    </xf>
    <xf numFmtId="0" fontId="7" fillId="0" borderId="1" xfId="0" applyFont="1" applyBorder="1" applyAlignment="1">
      <alignment wrapText="1"/>
    </xf>
    <xf numFmtId="0" fontId="3" fillId="3" borderId="0" xfId="0" applyFont="1" applyFill="1" applyAlignment="1">
      <alignment horizontal="center"/>
    </xf>
  </cellXfs>
  <cellStyles count="25">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cc.ligo.org/LIGO-E1500461" TargetMode="External"/><Relationship Id="rId13" Type="http://schemas.openxmlformats.org/officeDocument/2006/relationships/hyperlink" Target="https://dcc.ligo.org/LIGO-E1600090" TargetMode="External"/><Relationship Id="rId18" Type="http://schemas.openxmlformats.org/officeDocument/2006/relationships/hyperlink" Target="https://dcc.ligo.org/LIGO-E1500447" TargetMode="External"/><Relationship Id="rId3" Type="http://schemas.openxmlformats.org/officeDocument/2006/relationships/hyperlink" Target="https://dcc.ligo.org/LIGO-E1500298" TargetMode="External"/><Relationship Id="rId7" Type="http://schemas.openxmlformats.org/officeDocument/2006/relationships/hyperlink" Target="http://dcc.ligo.org/LIGO-E1500472" TargetMode="External"/><Relationship Id="rId12" Type="http://schemas.openxmlformats.org/officeDocument/2006/relationships/hyperlink" Target="https://dcc.ligo.org/LIGO-E1600034" TargetMode="External"/><Relationship Id="rId17" Type="http://schemas.openxmlformats.org/officeDocument/2006/relationships/hyperlink" Target="http://dcc.ligo.org/LIGO-E1500462" TargetMode="External"/><Relationship Id="rId2" Type="http://schemas.openxmlformats.org/officeDocument/2006/relationships/hyperlink" Target="https://dcc.ligo.org/LIGO-E1500231" TargetMode="External"/><Relationship Id="rId16" Type="http://schemas.openxmlformats.org/officeDocument/2006/relationships/hyperlink" Target="http://dcc.ligo.org/LIGO-E1500460" TargetMode="External"/><Relationship Id="rId1" Type="http://schemas.openxmlformats.org/officeDocument/2006/relationships/hyperlink" Target="https://dcc.ligo.org/LIGO-E1500227" TargetMode="External"/><Relationship Id="rId6" Type="http://schemas.openxmlformats.org/officeDocument/2006/relationships/hyperlink" Target="http://dcc.ligo.org/LIGO-E1600002" TargetMode="External"/><Relationship Id="rId11" Type="http://schemas.openxmlformats.org/officeDocument/2006/relationships/hyperlink" Target="http://dcc.ligo.org/LIGO-E1500317" TargetMode="External"/><Relationship Id="rId5" Type="http://schemas.openxmlformats.org/officeDocument/2006/relationships/hyperlink" Target="http://dcc.ligo.org/LIGO-E1500430" TargetMode="External"/><Relationship Id="rId15" Type="http://schemas.openxmlformats.org/officeDocument/2006/relationships/hyperlink" Target="https://dcc.ligo.org/E1600138" TargetMode="External"/><Relationship Id="rId10" Type="http://schemas.openxmlformats.org/officeDocument/2006/relationships/hyperlink" Target="http://dcc.ligo.org/LIGO-E1600025" TargetMode="External"/><Relationship Id="rId19" Type="http://schemas.openxmlformats.org/officeDocument/2006/relationships/printerSettings" Target="../printerSettings/printerSettings1.bin"/><Relationship Id="rId4" Type="http://schemas.openxmlformats.org/officeDocument/2006/relationships/hyperlink" Target="http://dcc.ligo.org/LIGO-E1500399" TargetMode="External"/><Relationship Id="rId9" Type="http://schemas.openxmlformats.org/officeDocument/2006/relationships/hyperlink" Target="http://dcc.ligo.org/LIGO-E1600026" TargetMode="External"/><Relationship Id="rId14" Type="http://schemas.openxmlformats.org/officeDocument/2006/relationships/hyperlink" Target="https://dcc.ligo.org/cgi-bin/private/DocDB/ShowDocument?.submit=Identifier&amp;docid=E1600072&amp;vers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0"/>
  <sheetViews>
    <sheetView tabSelected="1" topLeftCell="A14" workbookViewId="0">
      <selection activeCell="M18" sqref="M18"/>
    </sheetView>
  </sheetViews>
  <sheetFormatPr defaultColWidth="8.85546875" defaultRowHeight="15" x14ac:dyDescent="0.25"/>
  <cols>
    <col min="1" max="1" width="19.28515625" customWidth="1"/>
    <col min="2" max="2" width="10.42578125" bestFit="1" customWidth="1"/>
    <col min="3" max="5" width="10.7109375" bestFit="1" customWidth="1"/>
    <col min="6" max="6" width="12.42578125" style="1" customWidth="1"/>
    <col min="7" max="7" width="10.7109375" style="8" bestFit="1" customWidth="1"/>
    <col min="8" max="8" width="10.7109375" style="10" bestFit="1" customWidth="1"/>
    <col min="9" max="9" width="8.85546875" bestFit="1" customWidth="1"/>
    <col min="10" max="10" width="16" bestFit="1" customWidth="1"/>
    <col min="11" max="11" width="12.140625" style="1" customWidth="1"/>
    <col min="12" max="12" width="74.85546875" customWidth="1"/>
    <col min="17" max="17" width="61.85546875" bestFit="1" customWidth="1"/>
    <col min="19" max="19" width="4" bestFit="1" customWidth="1"/>
    <col min="20" max="20" width="9.7109375" bestFit="1" customWidth="1"/>
    <col min="22" max="22" width="102.140625" bestFit="1" customWidth="1"/>
    <col min="23" max="23" width="33.140625" bestFit="1" customWidth="1"/>
  </cols>
  <sheetData>
    <row r="1" spans="1:12" ht="28.5" x14ac:dyDescent="0.45">
      <c r="A1" s="41" t="s">
        <v>0</v>
      </c>
      <c r="B1" s="41"/>
      <c r="C1" s="41"/>
      <c r="D1" s="41"/>
      <c r="E1" s="41"/>
      <c r="F1" s="41"/>
      <c r="G1" s="41"/>
      <c r="H1" s="41"/>
      <c r="I1" s="41"/>
      <c r="J1" s="41"/>
      <c r="K1" s="41"/>
      <c r="L1" s="41"/>
    </row>
    <row r="2" spans="1:12" x14ac:dyDescent="0.25">
      <c r="A2" s="5" t="s">
        <v>1</v>
      </c>
    </row>
    <row r="4" spans="1:12" x14ac:dyDescent="0.25">
      <c r="A4" s="4">
        <f ca="1">TODAY()</f>
        <v>42538</v>
      </c>
      <c r="B4" s="2" t="s">
        <v>13</v>
      </c>
      <c r="K4" s="3">
        <f>SUM(K7:K97)</f>
        <v>471823</v>
      </c>
      <c r="L4" s="2" t="s">
        <v>14</v>
      </c>
    </row>
    <row r="6" spans="1:12" x14ac:dyDescent="0.25">
      <c r="A6" s="6" t="s">
        <v>2</v>
      </c>
      <c r="B6" s="6" t="s">
        <v>4</v>
      </c>
      <c r="C6" s="6" t="s">
        <v>5</v>
      </c>
      <c r="D6" s="6" t="s">
        <v>6</v>
      </c>
      <c r="E6" s="6" t="s">
        <v>30</v>
      </c>
      <c r="F6" s="7" t="s">
        <v>9</v>
      </c>
      <c r="G6" s="9" t="s">
        <v>28</v>
      </c>
      <c r="H6" s="11" t="s">
        <v>18</v>
      </c>
      <c r="I6" s="6" t="s">
        <v>7</v>
      </c>
      <c r="J6" s="6" t="s">
        <v>19</v>
      </c>
      <c r="K6" s="7" t="s">
        <v>8</v>
      </c>
      <c r="L6" s="6" t="s">
        <v>11</v>
      </c>
    </row>
    <row r="7" spans="1:12" ht="75" x14ac:dyDescent="0.25">
      <c r="A7" s="13" t="s">
        <v>3</v>
      </c>
      <c r="B7" s="14" t="s">
        <v>10</v>
      </c>
      <c r="C7" s="15">
        <v>42121</v>
      </c>
      <c r="D7" s="15">
        <v>42186</v>
      </c>
      <c r="E7" s="15">
        <v>42755</v>
      </c>
      <c r="F7" s="16">
        <v>7813</v>
      </c>
      <c r="G7" s="17" t="s">
        <v>29</v>
      </c>
      <c r="H7" s="18">
        <v>42724</v>
      </c>
      <c r="I7" s="14" t="s">
        <v>12</v>
      </c>
      <c r="J7" s="14"/>
      <c r="K7" s="16">
        <f>IF(I7="no",F7,0)</f>
        <v>7813</v>
      </c>
      <c r="L7" s="24" t="s">
        <v>46</v>
      </c>
    </row>
    <row r="8" spans="1:12" ht="60" x14ac:dyDescent="0.25">
      <c r="A8" s="13" t="s">
        <v>15</v>
      </c>
      <c r="B8" s="14" t="s">
        <v>10</v>
      </c>
      <c r="C8" s="15">
        <v>42121</v>
      </c>
      <c r="D8" s="15">
        <v>42248</v>
      </c>
      <c r="E8" s="15">
        <v>42583</v>
      </c>
      <c r="F8" s="16">
        <v>170000</v>
      </c>
      <c r="G8" s="17" t="s">
        <v>29</v>
      </c>
      <c r="H8" s="18">
        <v>42552</v>
      </c>
      <c r="I8" s="14" t="s">
        <v>12</v>
      </c>
      <c r="J8" s="14"/>
      <c r="K8" s="16">
        <f>IF(I8="no",F8,0)</f>
        <v>170000</v>
      </c>
      <c r="L8" s="24" t="s">
        <v>33</v>
      </c>
    </row>
    <row r="9" spans="1:12" ht="75" x14ac:dyDescent="0.25">
      <c r="A9" s="13" t="s">
        <v>16</v>
      </c>
      <c r="B9" s="14" t="s">
        <v>10</v>
      </c>
      <c r="C9" s="15">
        <v>42201</v>
      </c>
      <c r="D9" s="15">
        <v>42370</v>
      </c>
      <c r="E9" s="15">
        <v>42736</v>
      </c>
      <c r="F9" s="16">
        <v>16000</v>
      </c>
      <c r="G9" s="17" t="s">
        <v>29</v>
      </c>
      <c r="H9" s="18">
        <v>42705</v>
      </c>
      <c r="I9" s="14" t="s">
        <v>12</v>
      </c>
      <c r="J9" s="14"/>
      <c r="K9" s="16">
        <f>IF(I9="no",F9,0)</f>
        <v>16000</v>
      </c>
      <c r="L9" s="24" t="s">
        <v>43</v>
      </c>
    </row>
    <row r="10" spans="1:12" ht="45" x14ac:dyDescent="0.25">
      <c r="A10" s="13" t="s">
        <v>20</v>
      </c>
      <c r="B10" s="14" t="s">
        <v>10</v>
      </c>
      <c r="C10" s="15">
        <v>42278</v>
      </c>
      <c r="D10" s="15">
        <v>42370</v>
      </c>
      <c r="E10" s="15">
        <v>42736</v>
      </c>
      <c r="F10" s="16">
        <v>18000</v>
      </c>
      <c r="G10" s="17" t="s">
        <v>29</v>
      </c>
      <c r="H10" s="19">
        <v>42705</v>
      </c>
      <c r="I10" s="14" t="s">
        <v>12</v>
      </c>
      <c r="J10" s="14"/>
      <c r="K10" s="16">
        <f>IF(I10="no",F10,0)</f>
        <v>18000</v>
      </c>
      <c r="L10" s="24" t="s">
        <v>31</v>
      </c>
    </row>
    <row r="11" spans="1:12" ht="45" x14ac:dyDescent="0.25">
      <c r="A11" s="13" t="s">
        <v>21</v>
      </c>
      <c r="B11" s="14" t="s">
        <v>10</v>
      </c>
      <c r="C11" s="15">
        <v>42310</v>
      </c>
      <c r="D11" s="15">
        <v>42675</v>
      </c>
      <c r="E11" s="15"/>
      <c r="F11" s="16">
        <v>40000</v>
      </c>
      <c r="G11" s="16" t="s">
        <v>29</v>
      </c>
      <c r="H11" s="18">
        <v>42644</v>
      </c>
      <c r="I11" s="14" t="s">
        <v>12</v>
      </c>
      <c r="J11" s="14"/>
      <c r="K11" s="16">
        <f t="shared" ref="K11:K19" si="0">IF(I11="no",F11,0)</f>
        <v>40000</v>
      </c>
      <c r="L11" s="24" t="s">
        <v>58</v>
      </c>
    </row>
    <row r="12" spans="1:12" x14ac:dyDescent="0.25">
      <c r="A12" s="13" t="s">
        <v>34</v>
      </c>
      <c r="B12" s="14" t="s">
        <v>10</v>
      </c>
      <c r="C12" s="15">
        <v>42395</v>
      </c>
      <c r="D12" s="15">
        <v>42552</v>
      </c>
      <c r="E12" s="14"/>
      <c r="F12" s="16">
        <v>10000</v>
      </c>
      <c r="G12" s="23" t="s">
        <v>29</v>
      </c>
      <c r="H12" s="18">
        <v>42522</v>
      </c>
      <c r="I12" s="14" t="s">
        <v>12</v>
      </c>
      <c r="J12" s="14"/>
      <c r="K12" s="16">
        <f t="shared" si="0"/>
        <v>10000</v>
      </c>
      <c r="L12" s="28" t="s">
        <v>60</v>
      </c>
    </row>
    <row r="13" spans="1:12" x14ac:dyDescent="0.25">
      <c r="A13" s="13" t="s">
        <v>39</v>
      </c>
      <c r="B13" s="14" t="s">
        <v>10</v>
      </c>
      <c r="C13" s="15">
        <v>42401</v>
      </c>
      <c r="D13" s="15">
        <v>42491</v>
      </c>
      <c r="E13" s="14"/>
      <c r="F13" s="16">
        <v>2000</v>
      </c>
      <c r="G13" s="23" t="s">
        <v>29</v>
      </c>
      <c r="H13" s="18">
        <v>42461</v>
      </c>
      <c r="I13" s="14" t="s">
        <v>12</v>
      </c>
      <c r="J13" s="14"/>
      <c r="K13" s="16">
        <v>2000</v>
      </c>
      <c r="L13" s="24" t="s">
        <v>44</v>
      </c>
    </row>
    <row r="14" spans="1:12" ht="30" x14ac:dyDescent="0.25">
      <c r="A14" s="13" t="s">
        <v>41</v>
      </c>
      <c r="B14" s="14" t="s">
        <v>10</v>
      </c>
      <c r="C14" s="15">
        <v>42454</v>
      </c>
      <c r="D14" s="14">
        <v>2016</v>
      </c>
      <c r="E14" s="14"/>
      <c r="F14" s="16"/>
      <c r="G14" s="17" t="s">
        <v>29</v>
      </c>
      <c r="H14" s="18">
        <v>42638</v>
      </c>
      <c r="I14" s="14" t="s">
        <v>12</v>
      </c>
      <c r="J14" s="14" t="s">
        <v>62</v>
      </c>
      <c r="K14" s="16">
        <f t="shared" si="0"/>
        <v>0</v>
      </c>
      <c r="L14" s="24" t="s">
        <v>45</v>
      </c>
    </row>
    <row r="15" spans="1:12" ht="75" x14ac:dyDescent="0.25">
      <c r="A15" s="13" t="s">
        <v>52</v>
      </c>
      <c r="B15" s="14" t="s">
        <v>10</v>
      </c>
      <c r="C15" s="15">
        <v>42496</v>
      </c>
      <c r="D15" s="15">
        <v>42583</v>
      </c>
      <c r="E15" s="14"/>
      <c r="F15" s="16">
        <v>12500</v>
      </c>
      <c r="G15" s="23" t="s">
        <v>29</v>
      </c>
      <c r="H15" s="18">
        <v>42552</v>
      </c>
      <c r="I15" s="14" t="s">
        <v>12</v>
      </c>
      <c r="J15" s="14"/>
      <c r="K15" s="16">
        <f t="shared" si="0"/>
        <v>12500</v>
      </c>
      <c r="L15" s="24" t="s">
        <v>64</v>
      </c>
    </row>
    <row r="16" spans="1:12" s="12" customFormat="1" ht="49.5" customHeight="1" x14ac:dyDescent="0.25">
      <c r="A16" s="24" t="s">
        <v>57</v>
      </c>
      <c r="B16" s="24" t="s">
        <v>10</v>
      </c>
      <c r="C16" s="25">
        <v>42443</v>
      </c>
      <c r="D16" s="24">
        <v>2016</v>
      </c>
      <c r="E16" s="24"/>
      <c r="F16" s="26">
        <v>6000</v>
      </c>
      <c r="G16" s="27" t="s">
        <v>29</v>
      </c>
      <c r="H16" s="36">
        <v>42627</v>
      </c>
      <c r="I16" s="24" t="s">
        <v>12</v>
      </c>
      <c r="J16" s="24" t="s">
        <v>63</v>
      </c>
      <c r="K16" s="26">
        <f>IF(I16="no",F16,0)</f>
        <v>6000</v>
      </c>
      <c r="L16" s="24" t="s">
        <v>47</v>
      </c>
    </row>
    <row r="17" spans="1:23" ht="57" customHeight="1" x14ac:dyDescent="0.25">
      <c r="A17" s="14" t="s">
        <v>55</v>
      </c>
      <c r="B17" s="14" t="s">
        <v>10</v>
      </c>
      <c r="C17" s="14">
        <v>2015</v>
      </c>
      <c r="D17" s="14">
        <v>2016</v>
      </c>
      <c r="E17" s="14"/>
      <c r="F17" s="16">
        <v>49500</v>
      </c>
      <c r="G17" s="17" t="s">
        <v>29</v>
      </c>
      <c r="H17" s="18">
        <v>42614</v>
      </c>
      <c r="I17" s="14" t="s">
        <v>12</v>
      </c>
      <c r="J17" s="14"/>
      <c r="K17" s="16">
        <f>IF(I17="no",F17,0)</f>
        <v>49500</v>
      </c>
      <c r="L17" s="24" t="s">
        <v>70</v>
      </c>
      <c r="P17" s="37"/>
      <c r="Q17" s="37"/>
      <c r="R17" s="37"/>
      <c r="S17" s="37"/>
      <c r="T17" s="37"/>
      <c r="U17" s="37"/>
      <c r="V17" s="37"/>
      <c r="W17" s="37"/>
    </row>
    <row r="18" spans="1:23" ht="34.5" customHeight="1" x14ac:dyDescent="0.25">
      <c r="A18" s="14" t="s">
        <v>55</v>
      </c>
      <c r="B18" s="14" t="s">
        <v>10</v>
      </c>
      <c r="C18" s="14">
        <v>2015</v>
      </c>
      <c r="D18" s="14">
        <v>2016</v>
      </c>
      <c r="E18" s="14"/>
      <c r="F18" s="16">
        <v>117000</v>
      </c>
      <c r="G18" s="17" t="s">
        <v>29</v>
      </c>
      <c r="H18" s="18">
        <v>42614</v>
      </c>
      <c r="I18" s="14" t="s">
        <v>12</v>
      </c>
      <c r="J18" s="14"/>
      <c r="K18" s="16">
        <f t="shared" si="0"/>
        <v>117000</v>
      </c>
      <c r="L18" s="40" t="s">
        <v>67</v>
      </c>
      <c r="P18" s="37"/>
      <c r="Q18" s="37"/>
      <c r="R18" s="37"/>
      <c r="S18" s="37"/>
      <c r="T18" s="37"/>
      <c r="U18" s="37"/>
      <c r="V18" s="37"/>
      <c r="W18" s="37"/>
    </row>
    <row r="19" spans="1:23" ht="30" x14ac:dyDescent="0.25">
      <c r="A19" s="14" t="s">
        <v>56</v>
      </c>
      <c r="B19" s="14" t="s">
        <v>10</v>
      </c>
      <c r="C19" s="14">
        <v>2015</v>
      </c>
      <c r="D19" s="14">
        <v>2016</v>
      </c>
      <c r="E19" s="14"/>
      <c r="F19" s="16">
        <v>12000</v>
      </c>
      <c r="G19" s="17" t="s">
        <v>29</v>
      </c>
      <c r="H19" s="18">
        <v>42614</v>
      </c>
      <c r="I19" s="14" t="s">
        <v>12</v>
      </c>
      <c r="J19" s="14"/>
      <c r="K19" s="16">
        <f t="shared" si="0"/>
        <v>12000</v>
      </c>
      <c r="L19" s="38" t="s">
        <v>53</v>
      </c>
      <c r="P19" s="37"/>
      <c r="Q19" s="37"/>
      <c r="R19" s="37"/>
      <c r="S19" s="37"/>
      <c r="T19" s="37"/>
      <c r="U19" s="37"/>
      <c r="V19" s="37"/>
      <c r="W19" s="37"/>
    </row>
    <row r="20" spans="1:23" ht="45" x14ac:dyDescent="0.25">
      <c r="A20" s="13" t="s">
        <v>17</v>
      </c>
      <c r="B20" s="14" t="s">
        <v>10</v>
      </c>
      <c r="C20" s="15">
        <v>42430</v>
      </c>
      <c r="D20" s="15"/>
      <c r="E20" s="15"/>
      <c r="F20" s="16">
        <v>22000</v>
      </c>
      <c r="G20" s="17" t="s">
        <v>59</v>
      </c>
      <c r="H20" s="18"/>
      <c r="I20" s="14"/>
      <c r="J20" s="14"/>
      <c r="K20" s="16">
        <f>IF(I20="no",F20,0)</f>
        <v>0</v>
      </c>
      <c r="L20" s="24" t="s">
        <v>54</v>
      </c>
    </row>
    <row r="21" spans="1:23" ht="30" x14ac:dyDescent="0.25">
      <c r="A21" s="13" t="s">
        <v>24</v>
      </c>
      <c r="B21" s="14" t="s">
        <v>10</v>
      </c>
      <c r="C21" s="15">
        <v>42401</v>
      </c>
      <c r="D21" s="22" t="s">
        <v>25</v>
      </c>
      <c r="E21" s="14"/>
      <c r="F21" s="16">
        <v>2500</v>
      </c>
      <c r="G21" s="16" t="s">
        <v>59</v>
      </c>
      <c r="H21" s="21"/>
      <c r="I21" s="14"/>
      <c r="J21" s="14"/>
      <c r="K21" s="16">
        <f t="shared" ref="K21:K26" si="1">IF(I21="no",F21,0)</f>
        <v>0</v>
      </c>
      <c r="L21" s="24" t="s">
        <v>50</v>
      </c>
      <c r="P21" s="37"/>
      <c r="Q21" s="37"/>
      <c r="R21" s="37"/>
      <c r="S21" s="37"/>
      <c r="T21" s="37"/>
      <c r="U21" s="37"/>
      <c r="V21" s="37"/>
      <c r="W21" s="37"/>
    </row>
    <row r="22" spans="1:23" ht="60" x14ac:dyDescent="0.25">
      <c r="A22" s="13" t="s">
        <v>26</v>
      </c>
      <c r="B22" s="14" t="s">
        <v>10</v>
      </c>
      <c r="C22" s="15">
        <v>42401</v>
      </c>
      <c r="D22" s="22" t="s">
        <v>25</v>
      </c>
      <c r="E22" s="14"/>
      <c r="F22" s="16">
        <v>55000</v>
      </c>
      <c r="G22" s="39" t="s">
        <v>68</v>
      </c>
      <c r="H22" s="21"/>
      <c r="I22" s="14"/>
      <c r="J22" s="14"/>
      <c r="K22" s="16">
        <v>11010</v>
      </c>
      <c r="L22" s="24" t="s">
        <v>69</v>
      </c>
    </row>
    <row r="23" spans="1:23" ht="30" x14ac:dyDescent="0.25">
      <c r="A23" s="13" t="s">
        <v>27</v>
      </c>
      <c r="B23" s="14" t="s">
        <v>10</v>
      </c>
      <c r="C23" s="15">
        <v>42401</v>
      </c>
      <c r="D23" s="22" t="s">
        <v>25</v>
      </c>
      <c r="E23" s="14"/>
      <c r="F23" s="16">
        <v>15050</v>
      </c>
      <c r="G23" s="16" t="s">
        <v>59</v>
      </c>
      <c r="H23" s="21"/>
      <c r="I23" s="14"/>
      <c r="J23" s="14"/>
      <c r="K23" s="16">
        <f t="shared" si="1"/>
        <v>0</v>
      </c>
      <c r="L23" s="24" t="s">
        <v>51</v>
      </c>
    </row>
    <row r="24" spans="1:23" x14ac:dyDescent="0.25">
      <c r="A24" s="13" t="s">
        <v>22</v>
      </c>
      <c r="B24" s="14"/>
      <c r="C24" s="15">
        <v>42385</v>
      </c>
      <c r="D24" s="15">
        <v>42557</v>
      </c>
      <c r="E24" s="15"/>
      <c r="F24" s="16"/>
      <c r="G24" s="16" t="s">
        <v>59</v>
      </c>
      <c r="H24" s="18"/>
      <c r="I24" s="14"/>
      <c r="J24" s="14"/>
      <c r="K24" s="16">
        <f t="shared" si="1"/>
        <v>0</v>
      </c>
      <c r="L24" s="24" t="s">
        <v>48</v>
      </c>
    </row>
    <row r="25" spans="1:23" ht="45" x14ac:dyDescent="0.25">
      <c r="A25" s="13" t="s">
        <v>35</v>
      </c>
      <c r="B25" s="14" t="s">
        <v>61</v>
      </c>
      <c r="C25" s="15"/>
      <c r="D25" s="15"/>
      <c r="E25" s="14"/>
      <c r="F25" s="16"/>
      <c r="G25" s="16" t="s">
        <v>40</v>
      </c>
      <c r="H25" s="18"/>
      <c r="I25" s="14"/>
      <c r="J25" s="14"/>
      <c r="K25" s="16">
        <f t="shared" si="1"/>
        <v>0</v>
      </c>
      <c r="L25" s="24" t="s">
        <v>38</v>
      </c>
    </row>
    <row r="26" spans="1:23" ht="60" x14ac:dyDescent="0.25">
      <c r="A26" s="13" t="s">
        <v>23</v>
      </c>
      <c r="B26" s="14" t="s">
        <v>61</v>
      </c>
      <c r="C26" s="15"/>
      <c r="D26" s="20"/>
      <c r="E26" s="20"/>
      <c r="F26" s="16"/>
      <c r="G26" s="16" t="s">
        <v>40</v>
      </c>
      <c r="H26" s="21"/>
      <c r="I26" s="14"/>
      <c r="J26" s="14"/>
      <c r="K26" s="16">
        <f t="shared" si="1"/>
        <v>0</v>
      </c>
      <c r="L26" s="24" t="s">
        <v>49</v>
      </c>
    </row>
    <row r="27" spans="1:23" x14ac:dyDescent="0.25">
      <c r="A27" s="13" t="s">
        <v>36</v>
      </c>
      <c r="B27" s="14" t="s">
        <v>37</v>
      </c>
      <c r="C27" s="15"/>
      <c r="D27" s="15"/>
      <c r="E27" s="15"/>
      <c r="F27" s="16"/>
      <c r="G27" s="17" t="s">
        <v>40</v>
      </c>
      <c r="H27" s="19"/>
      <c r="I27" s="14"/>
      <c r="J27" s="14"/>
      <c r="K27" s="16"/>
      <c r="L27" s="24"/>
    </row>
    <row r="28" spans="1:23" ht="30.95" customHeight="1" x14ac:dyDescent="0.25">
      <c r="A28" s="13" t="s">
        <v>42</v>
      </c>
      <c r="B28" s="14" t="s">
        <v>66</v>
      </c>
      <c r="C28" s="15">
        <v>42430</v>
      </c>
      <c r="D28" s="15">
        <v>42450</v>
      </c>
      <c r="E28" s="14"/>
      <c r="F28" s="16"/>
      <c r="G28" s="17" t="s">
        <v>29</v>
      </c>
      <c r="H28" s="21"/>
      <c r="I28" s="14" t="s">
        <v>29</v>
      </c>
      <c r="J28" s="14"/>
      <c r="K28" s="16">
        <f>IF(I28="no",F28,0)</f>
        <v>0</v>
      </c>
      <c r="L28" s="24" t="s">
        <v>65</v>
      </c>
    </row>
    <row r="29" spans="1:23" ht="30.95" customHeight="1" x14ac:dyDescent="0.25">
      <c r="A29" s="30"/>
      <c r="B29" s="31"/>
      <c r="C29" s="32"/>
      <c r="D29" s="32"/>
      <c r="E29" s="31"/>
      <c r="F29" s="33"/>
      <c r="G29" s="34"/>
      <c r="H29" s="35"/>
      <c r="I29" s="31"/>
      <c r="J29" s="31"/>
      <c r="K29" s="33"/>
      <c r="L29" s="29"/>
    </row>
    <row r="30" spans="1:23" x14ac:dyDescent="0.25">
      <c r="A30" t="s">
        <v>32</v>
      </c>
    </row>
  </sheetData>
  <mergeCells count="1">
    <mergeCell ref="A1:L1"/>
  </mergeCells>
  <hyperlinks>
    <hyperlink ref="A7" r:id="rId1"/>
    <hyperlink ref="A8" r:id="rId2"/>
    <hyperlink ref="A9" r:id="rId3"/>
    <hyperlink ref="A10" r:id="rId4"/>
    <hyperlink ref="A11" r:id="rId5"/>
    <hyperlink ref="A24" r:id="rId6"/>
    <hyperlink ref="A26" r:id="rId7"/>
    <hyperlink ref="A23" r:id="rId8"/>
    <hyperlink ref="A12" r:id="rId9"/>
    <hyperlink ref="A25" r:id="rId10"/>
    <hyperlink ref="A27" r:id="rId11"/>
    <hyperlink ref="A13" r:id="rId12"/>
    <hyperlink ref="A14" r:id="rId13"/>
    <hyperlink ref="A28" r:id="rId14"/>
    <hyperlink ref="A15" r:id="rId15"/>
    <hyperlink ref="A22" r:id="rId16"/>
    <hyperlink ref="A21" r:id="rId17"/>
    <hyperlink ref="A20" r:id="rId18"/>
  </hyperlinks>
  <pageMargins left="0.7" right="0.7" top="0.75" bottom="0.75" header="0.3" footer="0.3"/>
  <pageSetup scale="58" fitToHeight="0" orientation="landscape" r:id="rId19"/>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K1"/>
  <sheetViews>
    <sheetView workbookViewId="0">
      <selection sqref="A1:XFD1048576"/>
    </sheetView>
  </sheetViews>
  <sheetFormatPr defaultColWidth="8.85546875" defaultRowHeight="15" x14ac:dyDescent="0.25"/>
  <cols>
    <col min="6" max="6" width="8.85546875" style="1"/>
    <col min="7" max="7" width="8.85546875" style="8"/>
    <col min="8" max="8" width="8.85546875" style="10"/>
    <col min="11" max="11" width="8.85546875" style="1"/>
  </cols>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coyne</dc:creator>
  <cp:lastModifiedBy>jeffery.bartlett</cp:lastModifiedBy>
  <cp:lastPrinted>2016-05-10T18:26:17Z</cp:lastPrinted>
  <dcterms:created xsi:type="dcterms:W3CDTF">2015-04-27T23:56:36Z</dcterms:created>
  <dcterms:modified xsi:type="dcterms:W3CDTF">2016-06-17T17:52:44Z</dcterms:modified>
</cp:coreProperties>
</file>