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tzel\Documents\IOchassis\"/>
    </mc:Choice>
  </mc:AlternateContent>
  <bookViews>
    <workbookView xWindow="0" yWindow="0" windowWidth="26940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6" i="1"/>
  <c r="F15" i="1"/>
  <c r="F11" i="1"/>
  <c r="F35" i="1"/>
  <c r="F14" i="1"/>
  <c r="F30" i="1"/>
  <c r="F27" i="1"/>
  <c r="F19" i="1"/>
  <c r="F10" i="1"/>
  <c r="E16" i="1" l="1"/>
  <c r="E15" i="1"/>
  <c r="E11" i="1"/>
</calcChain>
</file>

<file path=xl/sharedStrings.xml><?xml version="1.0" encoding="utf-8"?>
<sst xmlns="http://schemas.openxmlformats.org/spreadsheetml/2006/main" count="120" uniqueCount="87">
  <si>
    <t>Parts to upgrade a V3 IO Chassis to V4</t>
  </si>
  <si>
    <t>Part</t>
  </si>
  <si>
    <t>Part number</t>
  </si>
  <si>
    <t>Task</t>
  </si>
  <si>
    <t>Vendor</t>
  </si>
  <si>
    <t>Amnt per board</t>
  </si>
  <si>
    <t xml:space="preserve">Power fanout </t>
  </si>
  <si>
    <t>D1800033-V2</t>
  </si>
  <si>
    <t>PCB fabrication</t>
  </si>
  <si>
    <t>Sunstone</t>
  </si>
  <si>
    <t>Assembly</t>
  </si>
  <si>
    <t>Screaming Circuits</t>
  </si>
  <si>
    <t>Parts</t>
  </si>
  <si>
    <t>Digikey via SC</t>
  </si>
  <si>
    <t>PCIe expansion board</t>
  </si>
  <si>
    <t>D0902029-V4</t>
  </si>
  <si>
    <t>Digikey</t>
  </si>
  <si>
    <t>Adnaco Boards</t>
  </si>
  <si>
    <t>S1B 5Gb/s over fiber…</t>
  </si>
  <si>
    <t>parts</t>
  </si>
  <si>
    <t>Adnacom.com</t>
  </si>
  <si>
    <t>4 per chassis</t>
  </si>
  <si>
    <t>Chassis added parts</t>
  </si>
  <si>
    <t>D1700343-V5, D1700344-V4</t>
  </si>
  <si>
    <t>Fabrication</t>
  </si>
  <si>
    <t>Hamilton</t>
  </si>
  <si>
    <t>Rear panel</t>
  </si>
  <si>
    <t>D1500101-V3</t>
  </si>
  <si>
    <t>Front Panel Express</t>
  </si>
  <si>
    <t>Fibers: octopus</t>
  </si>
  <si>
    <t>PRO-770-F12M3L-3-NP-B24-M</t>
  </si>
  <si>
    <t>lanshack</t>
  </si>
  <si>
    <t>Fibers: single pair</t>
  </si>
  <si>
    <t>FA-DLC-DLC-M-01-10GIG-AQ</t>
  </si>
  <si>
    <t>Adapter board #1</t>
  </si>
  <si>
    <t>D1700449-V3</t>
  </si>
  <si>
    <t>Adapter board #2</t>
  </si>
  <si>
    <t>D1700450-v2</t>
  </si>
  <si>
    <t>Adapter board #3</t>
  </si>
  <si>
    <t>MTP Feedthrough</t>
  </si>
  <si>
    <t>MTP-ADPT</t>
  </si>
  <si>
    <t>Fibertronics</t>
  </si>
  <si>
    <t>ATX Cable, 6 in.</t>
  </si>
  <si>
    <t>Compatible Cable</t>
  </si>
  <si>
    <t>ATX Cable, 10 in.</t>
  </si>
  <si>
    <t>ATX Cable, 16 in.</t>
  </si>
  <si>
    <t>ATX Cable, 34 in.</t>
  </si>
  <si>
    <t>Power cable: disk drive type</t>
  </si>
  <si>
    <t>2 pin molex, 0.1 spacing</t>
  </si>
  <si>
    <t>Screw 2-56 x 1/4</t>
  </si>
  <si>
    <t>Power boards?</t>
  </si>
  <si>
    <t>Screws, pan head</t>
  </si>
  <si>
    <t>Flat head screws for base plates?</t>
  </si>
  <si>
    <t>Duplex feedthrough</t>
  </si>
  <si>
    <t>Terminal lugs</t>
  </si>
  <si>
    <t>Wire, Red 18 AWG</t>
  </si>
  <si>
    <t>Wire, Black 18 AWG</t>
  </si>
  <si>
    <t>3 pin molex, 0.1 spacing</t>
  </si>
  <si>
    <t>WM2011-ND</t>
  </si>
  <si>
    <t>in stock</t>
  </si>
  <si>
    <t>2 per chassis</t>
  </si>
  <si>
    <t>May have to re-install the 3 pos terminal connector</t>
  </si>
  <si>
    <t>90272A145</t>
  </si>
  <si>
    <t>90273A145</t>
  </si>
  <si>
    <t>McMaster-Carr</t>
  </si>
  <si>
    <t>TL1531-ND</t>
  </si>
  <si>
    <t>920040-02-ND</t>
  </si>
  <si>
    <t>A541816R-100-ND</t>
  </si>
  <si>
    <t>A541816B-100-ND</t>
  </si>
  <si>
    <t>WM2012-ND</t>
  </si>
  <si>
    <t>pins for molex connectors, 0.1</t>
  </si>
  <si>
    <t>3 per chassis, 2 for fans</t>
  </si>
  <si>
    <t>For power board to rear panel</t>
  </si>
  <si>
    <t>Wire, White 20 awg</t>
  </si>
  <si>
    <t>For FP LED extension</t>
  </si>
  <si>
    <t>Heat shrink</t>
  </si>
  <si>
    <t>3 terminal power conn for power Bd</t>
  </si>
  <si>
    <t>We have these in stock</t>
  </si>
  <si>
    <t>For FP LED extension, and pwr fanout to Adnaco</t>
  </si>
  <si>
    <t>1 for FP LED, 8 for pwr fanout to Adnaco</t>
  </si>
  <si>
    <t>2 for FP LED, 4 for fans, 16 for power to Adnacos</t>
  </si>
  <si>
    <t>D1700451-v4</t>
  </si>
  <si>
    <t>46 per chassis, shown price is for 100</t>
  </si>
  <si>
    <t>Amnt per chassis</t>
  </si>
  <si>
    <t>1 rear panel to Adnaco #4, 1 timing slave to rear panel</t>
  </si>
  <si>
    <t>Cost per chassis =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</si>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</sst>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4" workbookViewId="0">
      <selection activeCell="C18" sqref="C18"/>
    </sheetView>
  </sheetViews>
  <sheetFormatPr defaultRowHeight="15" x14ac:dyDescent="0.25"/>
  <cols>
    <col min="1" max="1" width="33.140625" customWidth="1"/>
    <col min="2" max="2" width="27.5703125" bestFit="1" customWidth="1"/>
    <col min="3" max="3" width="18.28515625" customWidth="1"/>
    <col min="4" max="4" width="18.5703125" bestFit="1" customWidth="1"/>
    <col min="5" max="5" width="15" bestFit="1" customWidth="1"/>
    <col min="6" max="6" width="16" bestFit="1" customWidth="1"/>
    <col min="7" max="7" width="47.140625" bestFit="1" customWidth="1"/>
    <col min="8" max="8" width="11.140625" bestFit="1" customWidth="1"/>
  </cols>
  <sheetData>
    <row r="1" spans="1:8" x14ac:dyDescent="0.25">
      <c r="A1" t="s">
        <v>0</v>
      </c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4" t="s">
        <v>83</v>
      </c>
      <c r="G3" s="2" t="s">
        <v>86</v>
      </c>
      <c r="H3" s="2"/>
    </row>
    <row r="4" spans="1:8" x14ac:dyDescent="0.25">
      <c r="A4" s="3" t="s">
        <v>6</v>
      </c>
      <c r="B4" s="3" t="s">
        <v>7</v>
      </c>
      <c r="C4" s="3" t="s">
        <v>8</v>
      </c>
      <c r="D4" s="3" t="s">
        <v>9</v>
      </c>
      <c r="E4" s="3">
        <v>30.13</v>
      </c>
      <c r="F4" s="3">
        <v>30.13</v>
      </c>
      <c r="G4" s="3"/>
      <c r="H4" s="3"/>
    </row>
    <row r="5" spans="1:8" x14ac:dyDescent="0.25">
      <c r="A5" s="3" t="s">
        <v>6</v>
      </c>
      <c r="B5" s="3" t="s">
        <v>7</v>
      </c>
      <c r="C5" s="3" t="s">
        <v>10</v>
      </c>
      <c r="D5" s="3" t="s">
        <v>11</v>
      </c>
      <c r="E5" s="3">
        <v>55.09</v>
      </c>
      <c r="F5" s="3">
        <v>55.09</v>
      </c>
      <c r="G5" s="3"/>
      <c r="H5" s="3"/>
    </row>
    <row r="6" spans="1:8" x14ac:dyDescent="0.25">
      <c r="A6" s="3" t="s">
        <v>6</v>
      </c>
      <c r="B6" s="3" t="s">
        <v>7</v>
      </c>
      <c r="C6" s="3" t="s">
        <v>12</v>
      </c>
      <c r="D6" s="3" t="s">
        <v>13</v>
      </c>
      <c r="E6" s="3">
        <v>70</v>
      </c>
      <c r="F6" s="3">
        <v>70</v>
      </c>
      <c r="G6" s="3"/>
      <c r="H6" s="3"/>
    </row>
    <row r="7" spans="1:8" x14ac:dyDescent="0.25">
      <c r="A7" s="3" t="s">
        <v>14</v>
      </c>
      <c r="B7" s="3" t="s">
        <v>15</v>
      </c>
      <c r="C7" s="3" t="s">
        <v>8</v>
      </c>
      <c r="D7" s="3" t="s">
        <v>9</v>
      </c>
      <c r="E7" s="3">
        <v>72.36</v>
      </c>
      <c r="F7" s="3">
        <v>72.36</v>
      </c>
      <c r="G7" s="3"/>
      <c r="H7" s="3"/>
    </row>
    <row r="8" spans="1:8" x14ac:dyDescent="0.25">
      <c r="A8" s="3" t="s">
        <v>14</v>
      </c>
      <c r="B8" s="3" t="s">
        <v>15</v>
      </c>
      <c r="C8" s="3" t="s">
        <v>10</v>
      </c>
      <c r="D8" s="3" t="s">
        <v>11</v>
      </c>
      <c r="E8" s="3">
        <v>89.08</v>
      </c>
      <c r="F8" s="3">
        <v>89.08</v>
      </c>
      <c r="G8" s="3"/>
      <c r="H8" s="3"/>
    </row>
    <row r="9" spans="1:8" x14ac:dyDescent="0.25">
      <c r="A9" s="3" t="s">
        <v>14</v>
      </c>
      <c r="B9" s="3" t="s">
        <v>15</v>
      </c>
      <c r="C9" s="3" t="s">
        <v>12</v>
      </c>
      <c r="D9" s="3" t="s">
        <v>16</v>
      </c>
      <c r="E9" s="3">
        <v>185</v>
      </c>
      <c r="F9" s="3">
        <v>185</v>
      </c>
      <c r="G9" s="3"/>
      <c r="H9" s="3"/>
    </row>
    <row r="10" spans="1:8" x14ac:dyDescent="0.25">
      <c r="A10" s="3" t="s">
        <v>17</v>
      </c>
      <c r="B10" s="3" t="s">
        <v>18</v>
      </c>
      <c r="C10" s="3" t="s">
        <v>19</v>
      </c>
      <c r="D10" s="3" t="s">
        <v>20</v>
      </c>
      <c r="E10" s="3">
        <v>470</v>
      </c>
      <c r="F10" s="3">
        <f>470*4</f>
        <v>1880</v>
      </c>
      <c r="G10" s="3" t="s">
        <v>21</v>
      </c>
      <c r="H10" s="3"/>
    </row>
    <row r="11" spans="1:8" x14ac:dyDescent="0.25">
      <c r="A11" s="3" t="s">
        <v>22</v>
      </c>
      <c r="B11" s="3" t="s">
        <v>23</v>
      </c>
      <c r="C11" s="3" t="s">
        <v>24</v>
      </c>
      <c r="D11" s="3" t="s">
        <v>25</v>
      </c>
      <c r="E11" s="3">
        <f>6384/16</f>
        <v>399</v>
      </c>
      <c r="F11" s="3">
        <f>6384/16</f>
        <v>399</v>
      </c>
      <c r="G11" s="3"/>
      <c r="H11" s="3"/>
    </row>
    <row r="12" spans="1:8" x14ac:dyDescent="0.25">
      <c r="A12" s="3" t="s">
        <v>26</v>
      </c>
      <c r="B12" s="3" t="s">
        <v>27</v>
      </c>
      <c r="C12" s="3" t="s">
        <v>24</v>
      </c>
      <c r="D12" s="3" t="s">
        <v>28</v>
      </c>
      <c r="E12" s="3">
        <v>64</v>
      </c>
      <c r="F12" s="3">
        <v>64</v>
      </c>
      <c r="G12" s="3"/>
      <c r="H12" s="3"/>
    </row>
    <row r="13" spans="1:8" x14ac:dyDescent="0.25">
      <c r="A13" s="3" t="s">
        <v>29</v>
      </c>
      <c r="B13" s="3" t="s">
        <v>30</v>
      </c>
      <c r="C13" s="3"/>
      <c r="D13" s="3" t="s">
        <v>31</v>
      </c>
      <c r="E13" s="3">
        <v>166.42</v>
      </c>
      <c r="F13" s="3">
        <v>166.42</v>
      </c>
      <c r="G13" s="3"/>
      <c r="H13" s="3"/>
    </row>
    <row r="14" spans="1:8" x14ac:dyDescent="0.25">
      <c r="A14" s="3" t="s">
        <v>32</v>
      </c>
      <c r="B14" s="3" t="s">
        <v>33</v>
      </c>
      <c r="C14" s="3"/>
      <c r="D14" s="3" t="s">
        <v>31</v>
      </c>
      <c r="E14" s="3">
        <v>24.81</v>
      </c>
      <c r="F14" s="3">
        <f>24.81*2</f>
        <v>49.62</v>
      </c>
      <c r="G14" s="3" t="s">
        <v>84</v>
      </c>
      <c r="H14" s="3"/>
    </row>
    <row r="15" spans="1:8" x14ac:dyDescent="0.25">
      <c r="A15" s="3" t="s">
        <v>34</v>
      </c>
      <c r="B15" s="3" t="s">
        <v>35</v>
      </c>
      <c r="C15" s="3"/>
      <c r="D15" s="3" t="s">
        <v>28</v>
      </c>
      <c r="E15" s="3">
        <f>2772/40</f>
        <v>69.3</v>
      </c>
      <c r="F15" s="3">
        <f>2772/40</f>
        <v>69.3</v>
      </c>
      <c r="G15" s="3"/>
      <c r="H15" s="3"/>
    </row>
    <row r="16" spans="1:8" x14ac:dyDescent="0.25">
      <c r="A16" s="3" t="s">
        <v>36</v>
      </c>
      <c r="B16" s="3" t="s">
        <v>37</v>
      </c>
      <c r="C16" s="3"/>
      <c r="D16" s="3" t="s">
        <v>28</v>
      </c>
      <c r="E16" s="3">
        <f>3930/40</f>
        <v>98.25</v>
      </c>
      <c r="F16" s="3">
        <f>3930/40</f>
        <v>98.25</v>
      </c>
      <c r="G16" s="3"/>
      <c r="H16" s="3"/>
    </row>
    <row r="17" spans="1:8" x14ac:dyDescent="0.25">
      <c r="A17" s="3" t="s">
        <v>38</v>
      </c>
      <c r="B17" s="3" t="s">
        <v>81</v>
      </c>
      <c r="C17" s="3"/>
      <c r="D17" s="3" t="s">
        <v>28</v>
      </c>
      <c r="E17" s="3">
        <v>93.21</v>
      </c>
      <c r="F17" s="3">
        <v>93.21</v>
      </c>
      <c r="G17" s="3"/>
      <c r="H17" s="3"/>
    </row>
    <row r="18" spans="1:8" x14ac:dyDescent="0.25">
      <c r="A18" s="3" t="s">
        <v>39</v>
      </c>
      <c r="B18" s="3" t="s">
        <v>40</v>
      </c>
      <c r="C18" s="3"/>
      <c r="D18" s="3" t="s">
        <v>41</v>
      </c>
      <c r="E18" s="3">
        <v>18.07</v>
      </c>
      <c r="F18" s="3">
        <v>18.07</v>
      </c>
      <c r="G18" s="3"/>
      <c r="H18" s="3"/>
    </row>
    <row r="19" spans="1:8" x14ac:dyDescent="0.25">
      <c r="A19" s="3" t="s">
        <v>53</v>
      </c>
      <c r="B19" s="3" t="s">
        <v>65</v>
      </c>
      <c r="C19" s="3"/>
      <c r="D19" s="3" t="s">
        <v>16</v>
      </c>
      <c r="E19" s="3">
        <v>12.6</v>
      </c>
      <c r="F19" s="3">
        <f>2*12.6</f>
        <v>25.2</v>
      </c>
      <c r="G19" s="3" t="s">
        <v>60</v>
      </c>
      <c r="H19" s="3"/>
    </row>
    <row r="20" spans="1:8" x14ac:dyDescent="0.25">
      <c r="A20" s="3" t="s">
        <v>42</v>
      </c>
      <c r="B20" s="3"/>
      <c r="C20" s="3"/>
      <c r="D20" s="3" t="s">
        <v>43</v>
      </c>
      <c r="E20" s="3">
        <v>28.65</v>
      </c>
      <c r="F20" s="3">
        <v>28.65</v>
      </c>
      <c r="G20" s="3"/>
      <c r="H20" s="3"/>
    </row>
    <row r="21" spans="1:8" x14ac:dyDescent="0.25">
      <c r="A21" s="3" t="s">
        <v>44</v>
      </c>
      <c r="B21" s="3"/>
      <c r="C21" s="3"/>
      <c r="D21" s="3" t="s">
        <v>43</v>
      </c>
      <c r="E21" s="3">
        <v>29.1</v>
      </c>
      <c r="F21" s="3">
        <v>29.1</v>
      </c>
      <c r="G21" s="3"/>
      <c r="H21" s="3"/>
    </row>
    <row r="22" spans="1:8" x14ac:dyDescent="0.25">
      <c r="A22" s="3" t="s">
        <v>45</v>
      </c>
      <c r="B22" s="3"/>
      <c r="C22" s="3"/>
      <c r="D22" s="3" t="s">
        <v>43</v>
      </c>
      <c r="E22" s="3">
        <v>29.55</v>
      </c>
      <c r="F22" s="3">
        <v>29.55</v>
      </c>
      <c r="G22" s="3"/>
      <c r="H22" s="3"/>
    </row>
    <row r="23" spans="1:8" x14ac:dyDescent="0.25">
      <c r="A23" s="3" t="s">
        <v>46</v>
      </c>
      <c r="B23" s="3"/>
      <c r="C23" s="3"/>
      <c r="D23" s="3" t="s">
        <v>43</v>
      </c>
      <c r="E23" s="3">
        <v>34.65</v>
      </c>
      <c r="F23" s="3">
        <v>34.65</v>
      </c>
      <c r="G23" s="3"/>
      <c r="H23" s="3"/>
    </row>
    <row r="24" spans="1:8" x14ac:dyDescent="0.25">
      <c r="A24" s="3" t="s">
        <v>47</v>
      </c>
      <c r="B24" s="3"/>
      <c r="C24" s="3"/>
      <c r="D24" s="3" t="s">
        <v>43</v>
      </c>
      <c r="E24" s="3">
        <v>12</v>
      </c>
      <c r="F24" s="3">
        <v>12</v>
      </c>
      <c r="G24" s="3"/>
      <c r="H24" s="3"/>
    </row>
    <row r="25" spans="1:8" x14ac:dyDescent="0.25">
      <c r="A25" s="3" t="s">
        <v>48</v>
      </c>
      <c r="B25" s="3" t="s">
        <v>58</v>
      </c>
      <c r="C25" s="3"/>
      <c r="D25" s="3" t="s">
        <v>59</v>
      </c>
      <c r="E25" s="3">
        <v>0.11</v>
      </c>
      <c r="F25" s="3">
        <v>0.99</v>
      </c>
      <c r="G25" s="3" t="s">
        <v>79</v>
      </c>
      <c r="H25" s="3"/>
    </row>
    <row r="26" spans="1:8" x14ac:dyDescent="0.25">
      <c r="A26" s="3" t="s">
        <v>57</v>
      </c>
      <c r="B26" s="3" t="s">
        <v>69</v>
      </c>
      <c r="C26" s="3"/>
      <c r="D26" s="3" t="s">
        <v>16</v>
      </c>
      <c r="E26" s="3">
        <v>0.11</v>
      </c>
      <c r="F26" s="3">
        <v>0.55000000000000004</v>
      </c>
      <c r="G26" s="3" t="s">
        <v>71</v>
      </c>
      <c r="H26" s="3"/>
    </row>
    <row r="27" spans="1:8" x14ac:dyDescent="0.25">
      <c r="A27" s="3" t="s">
        <v>70</v>
      </c>
      <c r="B27" s="3"/>
      <c r="C27" s="3"/>
      <c r="D27" s="3" t="s">
        <v>59</v>
      </c>
      <c r="E27" s="3">
        <v>0.49</v>
      </c>
      <c r="F27" s="3">
        <f>22*0.49</f>
        <v>10.78</v>
      </c>
      <c r="G27" s="3" t="s">
        <v>80</v>
      </c>
      <c r="H27" s="3"/>
    </row>
    <row r="28" spans="1:8" x14ac:dyDescent="0.25">
      <c r="A28" s="3" t="s">
        <v>49</v>
      </c>
      <c r="B28" s="3"/>
      <c r="C28" s="3"/>
      <c r="D28" s="3"/>
      <c r="E28" s="3"/>
      <c r="F28" s="3"/>
      <c r="G28" s="3"/>
      <c r="H28" s="3"/>
    </row>
    <row r="29" spans="1:8" x14ac:dyDescent="0.25">
      <c r="A29" s="3" t="s">
        <v>52</v>
      </c>
      <c r="B29" s="3" t="s">
        <v>63</v>
      </c>
      <c r="C29" s="3"/>
      <c r="D29" s="3" t="s">
        <v>64</v>
      </c>
      <c r="E29" s="3">
        <v>4.43</v>
      </c>
      <c r="F29" s="3">
        <v>2.2200000000000002</v>
      </c>
      <c r="G29" s="3"/>
      <c r="H29" s="3"/>
    </row>
    <row r="30" spans="1:8" x14ac:dyDescent="0.25">
      <c r="A30" s="3" t="s">
        <v>51</v>
      </c>
      <c r="B30" s="3" t="s">
        <v>62</v>
      </c>
      <c r="C30" s="3"/>
      <c r="D30" s="3" t="s">
        <v>64</v>
      </c>
      <c r="E30" s="3">
        <v>1.99</v>
      </c>
      <c r="F30" s="3">
        <f>1.99/2</f>
        <v>0.995</v>
      </c>
      <c r="G30" s="3" t="s">
        <v>82</v>
      </c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 t="s">
        <v>50</v>
      </c>
      <c r="B32" s="3"/>
      <c r="C32" s="3"/>
      <c r="D32" s="3"/>
      <c r="E32" s="3"/>
      <c r="F32" s="3"/>
      <c r="G32" s="3" t="s">
        <v>61</v>
      </c>
      <c r="H32" s="3"/>
    </row>
    <row r="33" spans="1:8" x14ac:dyDescent="0.25">
      <c r="A33" s="3" t="s">
        <v>76</v>
      </c>
      <c r="B33" s="3"/>
      <c r="C33" s="3"/>
      <c r="D33" s="3"/>
      <c r="E33" s="3"/>
      <c r="F33" s="3"/>
      <c r="G33" s="3" t="s">
        <v>77</v>
      </c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 t="s">
        <v>54</v>
      </c>
      <c r="B35" s="3" t="s">
        <v>66</v>
      </c>
      <c r="C35" s="3"/>
      <c r="D35" s="3" t="s">
        <v>16</v>
      </c>
      <c r="E35" s="3">
        <v>0.49</v>
      </c>
      <c r="F35" s="3">
        <f>0.49*2</f>
        <v>0.98</v>
      </c>
      <c r="G35" s="3" t="s">
        <v>60</v>
      </c>
      <c r="H35" s="3"/>
    </row>
    <row r="36" spans="1:8" x14ac:dyDescent="0.25">
      <c r="A36" s="3" t="s">
        <v>55</v>
      </c>
      <c r="B36" s="3" t="s">
        <v>67</v>
      </c>
      <c r="C36" s="3"/>
      <c r="D36" s="3" t="s">
        <v>16</v>
      </c>
      <c r="E36" s="3">
        <v>25.88</v>
      </c>
      <c r="F36" s="3"/>
      <c r="G36" s="3" t="s">
        <v>72</v>
      </c>
      <c r="H36" s="3"/>
    </row>
    <row r="37" spans="1:8" x14ac:dyDescent="0.25">
      <c r="A37" s="3" t="s">
        <v>56</v>
      </c>
      <c r="B37" s="3" t="s">
        <v>68</v>
      </c>
      <c r="C37" s="3"/>
      <c r="D37" s="3" t="s">
        <v>16</v>
      </c>
      <c r="E37" s="3">
        <v>25.88</v>
      </c>
      <c r="F37" s="3"/>
      <c r="G37" s="3" t="s">
        <v>72</v>
      </c>
      <c r="H37" s="3"/>
    </row>
    <row r="38" spans="1:8" x14ac:dyDescent="0.25">
      <c r="A38" s="3" t="s">
        <v>73</v>
      </c>
      <c r="B38" s="3"/>
      <c r="C38" s="3"/>
      <c r="D38" s="3"/>
      <c r="E38" s="3"/>
      <c r="F38" s="3"/>
      <c r="G38" s="3" t="s">
        <v>78</v>
      </c>
      <c r="H38" s="3"/>
    </row>
    <row r="39" spans="1:8" x14ac:dyDescent="0.25">
      <c r="A39" s="3" t="s">
        <v>73</v>
      </c>
      <c r="B39" s="3"/>
      <c r="C39" s="3"/>
      <c r="D39" s="3"/>
      <c r="E39" s="3"/>
      <c r="F39" s="3"/>
      <c r="G39" s="3" t="s">
        <v>74</v>
      </c>
      <c r="H39" s="3"/>
    </row>
    <row r="40" spans="1:8" x14ac:dyDescent="0.25">
      <c r="A40" s="3" t="s">
        <v>75</v>
      </c>
      <c r="B40" s="3"/>
      <c r="C40" s="3"/>
      <c r="D40" s="3"/>
      <c r="E40" s="3"/>
      <c r="F40" s="3"/>
      <c r="G40" s="3" t="s">
        <v>74</v>
      </c>
      <c r="H40" s="3"/>
    </row>
    <row r="41" spans="1:8" x14ac:dyDescent="0.25">
      <c r="A41" s="3"/>
      <c r="B41" s="3"/>
      <c r="C41" s="3"/>
      <c r="D41" s="3" t="s">
        <v>85</v>
      </c>
      <c r="E41" s="3"/>
      <c r="F41" s="3">
        <f>SUM(F4:F37)</f>
        <v>3515.1950000000002</v>
      </c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H71" s="3"/>
    </row>
    <row r="72" spans="1:8" x14ac:dyDescent="0.25">
      <c r="H72" s="3"/>
    </row>
    <row r="73" spans="1:8" x14ac:dyDescent="0.25">
      <c r="H73" s="3"/>
    </row>
    <row r="74" spans="1:8" x14ac:dyDescent="0.25">
      <c r="H74" s="3"/>
    </row>
    <row r="75" spans="1:8" x14ac:dyDescent="0.25">
      <c r="H75" s="3"/>
    </row>
    <row r="76" spans="1:8" x14ac:dyDescent="0.25">
      <c r="H76" s="3"/>
    </row>
    <row r="77" spans="1:8" x14ac:dyDescent="0.25">
      <c r="H77" s="3"/>
    </row>
    <row r="78" spans="1:8" x14ac:dyDescent="0.25">
      <c r="H78" s="3"/>
    </row>
    <row r="79" spans="1:8" x14ac:dyDescent="0.25">
      <c r="H79" s="3"/>
    </row>
    <row r="80" spans="1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tetzel</dc:creator>
  <cp:lastModifiedBy>tetzel</cp:lastModifiedBy>
  <dcterms:created xsi:type="dcterms:W3CDTF">2019-10-17T21:57:30Z</dcterms:created>
  <dcterms:modified xsi:type="dcterms:W3CDTF">2019-10-22T18:25:08Z</dcterms:modified>
</cp:coreProperties>
</file>