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https://d.docs.live.net/2553eae425212078/WSU/LIGO/PLOTS PCAL/"/>
    </mc:Choice>
  </mc:AlternateContent>
  <xr:revisionPtr revIDLastSave="733" documentId="8_{47F75E35-97B5-C647-8EC5-80AAC6AA0B22}" xr6:coauthVersionLast="47" xr6:coauthVersionMax="47" xr10:uidLastSave="{8FA08725-994D-1142-9C83-D4423ECBBCCD}"/>
  <bookViews>
    <workbookView xWindow="18660" yWindow="1540" windowWidth="28800" windowHeight="15940" xr2:uid="{2129136F-0501-3D4D-A33F-2B74DED12BCC}"/>
  </bookViews>
  <sheets>
    <sheet name="Lock-Stretch Info" sheetId="1" r:id="rId1"/>
    <sheet name="Data for 12 Week plo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K4" i="1"/>
  <c r="K5" i="1" s="1"/>
  <c r="K6" i="1" s="1"/>
  <c r="K7" i="1" s="1"/>
  <c r="K8" i="1" s="1"/>
  <c r="K9" i="1" s="1"/>
  <c r="K10" i="1" s="1"/>
  <c r="K11" i="1" s="1"/>
  <c r="K12" i="1" s="1"/>
  <c r="K13" i="1" s="1"/>
  <c r="K3" i="1"/>
  <c r="K2" i="1"/>
  <c r="D24" i="2"/>
  <c r="D23" i="2"/>
  <c r="D23" i="1"/>
  <c r="D22" i="1"/>
  <c r="D21" i="1"/>
  <c r="D19" i="2"/>
  <c r="D20" i="2"/>
  <c r="D21" i="2"/>
  <c r="D22" i="2"/>
  <c r="D18" i="2"/>
  <c r="D19" i="1"/>
  <c r="D20" i="1"/>
  <c r="D18" i="1"/>
  <c r="D17" i="1"/>
  <c r="D15" i="1"/>
  <c r="D16" i="1"/>
  <c r="D3" i="2"/>
  <c r="D4" i="2"/>
  <c r="D5" i="2"/>
  <c r="D6" i="2"/>
  <c r="D7" i="2"/>
  <c r="D8" i="2"/>
  <c r="D9" i="2"/>
  <c r="D10" i="2"/>
  <c r="D11" i="2"/>
  <c r="D12" i="2"/>
  <c r="D13" i="2"/>
  <c r="D14" i="2"/>
  <c r="D14" i="1"/>
  <c r="D2" i="2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<sst xmlns="http://schemas.openxmlformats.org/spreadsheetml/2006/main" count="86" uniqueCount="31">
  <si>
    <t>Week</t>
  </si>
  <si>
    <t>Date</t>
  </si>
  <si>
    <t>Week #</t>
  </si>
  <si>
    <t>UTC Beg</t>
  </si>
  <si>
    <t>UTC End</t>
  </si>
  <si>
    <t>GPS Start</t>
  </si>
  <si>
    <t>GPS End</t>
  </si>
  <si>
    <t>Len-Lock-Strech (Hours)</t>
  </si>
  <si>
    <t>6/1/2023 - 6/2/2023</t>
  </si>
  <si>
    <t>Plotted Y/N</t>
  </si>
  <si>
    <t>Y</t>
  </si>
  <si>
    <t>7/8/2023 - 7/9/2023</t>
  </si>
  <si>
    <t>Comments</t>
  </si>
  <si>
    <t>No data received on iteration 14</t>
  </si>
  <si>
    <t>SLM Ccompleted?</t>
  </si>
  <si>
    <t>Seems to be stuck on interation 17 (Restarted)</t>
  </si>
  <si>
    <t>No data received on iteration 16, Stuck on iteration 50 (Restarted)</t>
  </si>
  <si>
    <t>Mean</t>
  </si>
  <si>
    <t>STD DEV</t>
  </si>
  <si>
    <t>Standard Error on Mean</t>
  </si>
  <si>
    <t>n</t>
  </si>
  <si>
    <t>Before making PCAL Move</t>
  </si>
  <si>
    <t>Data right before and after the vertical PCAL move</t>
  </si>
  <si>
    <t>comments</t>
  </si>
  <si>
    <t>Day after vertical move of Pcal Beam</t>
  </si>
  <si>
    <t>Before Vertical PCAL move</t>
  </si>
  <si>
    <t>After Verital PCAL move</t>
  </si>
  <si>
    <t>Removed outlier using Z score greater than 3</t>
  </si>
  <si>
    <t>Days since beging of O4 Run</t>
  </si>
  <si>
    <t>After making vertical PCAL move</t>
  </si>
  <si>
    <t>After making horizontal PCAL 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</si>
</sst>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00"/>
    <numFmt numFmtId="165" formatCode="0.0000000000"/>
  </numFmts>
  <fonts count="6">
    <font>
      <sz val="12"/>
      <color theme="1"/>
      <name val="Calibri"/>
      <family val="2"/>
      <scheme val="minor"/>
    </font>
    <font>
      <sz val="14"/>
      <color rgb="FF000000"/>
      <name val="-webkit-standard"/>
    </font>
    <font>
      <sz val="16"/>
      <color theme="1"/>
      <name val="Calibri"/>
      <family val="2"/>
      <scheme val="minor"/>
    </font>
    <font>
      <sz val="14"/>
      <color theme="1"/>
      <name val="-webkit-standard"/>
    </font>
    <font>
      <sz val="13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21" fontId="0" fillId="0" borderId="0" xfId="0" applyNumberFormat="1"/>
    <xf numFmtId="20" fontId="0" fillId="0" borderId="0" xfId="0" applyNumberFormat="1"/>
    <xf numFmtId="0" fontId="2" fillId="0" borderId="0" xfId="0" applyFont="1"/>
    <xf numFmtId="164" fontId="0" fillId="0" borderId="0" xfId="0" applyNumberFormat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0" fontId="0" fillId="3" borderId="0" xfId="0" applyFill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4" borderId="0" xfId="0" applyFont="1" applyFill="1"/>
    <xf numFmtId="1" fontId="4" fillId="3" borderId="0" xfId="0" applyNumberFormat="1" applyFon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elestial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Celestial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elestial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F7EC-DDFC-5E44-9C0E-1628E01DDE46}">
  <dimension ref="A1:K26"/>
  <sheetViews>
    <sheetView tabSelected="1" topLeftCell="A6" zoomScale="130" zoomScaleNormal="130" workbookViewId="0">
      <selection activeCell="F25" sqref="F25"/>
    </sheetView>
  </sheetViews>
  <sheetFormatPr baseColWidth="10" defaultRowHeight="16"/>
  <cols>
    <col min="1" max="1" width="10.83203125" customWidth="1"/>
    <col min="2" max="2" width="18.33203125" customWidth="1"/>
    <col min="3" max="3" width="12.83203125" customWidth="1"/>
    <col min="4" max="5" width="10.83203125" customWidth="1"/>
    <col min="6" max="6" width="14.1640625" customWidth="1"/>
    <col min="7" max="7" width="21" customWidth="1"/>
    <col min="9" max="9" width="57.1640625" bestFit="1" customWidth="1"/>
    <col min="10" max="10" width="16" customWidth="1"/>
    <col min="11" max="11" width="32.6640625" bestFit="1" customWidth="1"/>
  </cols>
  <sheetData>
    <row r="1" spans="1:11" ht="21">
      <c r="A1" s="4" t="s">
        <v>2</v>
      </c>
      <c r="B1" s="4" t="s">
        <v>1</v>
      </c>
      <c r="C1" s="4" t="s">
        <v>5</v>
      </c>
      <c r="D1" s="4" t="s">
        <v>6</v>
      </c>
      <c r="E1" s="4" t="s">
        <v>3</v>
      </c>
      <c r="F1" s="4" t="s">
        <v>4</v>
      </c>
      <c r="G1" s="4" t="s">
        <v>7</v>
      </c>
      <c r="H1" s="4" t="s">
        <v>9</v>
      </c>
      <c r="I1" s="4" t="s">
        <v>12</v>
      </c>
      <c r="J1" t="s">
        <v>14</v>
      </c>
      <c r="K1" s="4" t="s">
        <v>28</v>
      </c>
    </row>
    <row r="2" spans="1:11" ht="18">
      <c r="A2">
        <v>1</v>
      </c>
      <c r="B2" s="1">
        <v>45074</v>
      </c>
      <c r="C2" s="8">
        <v>1369303218</v>
      </c>
      <c r="D2">
        <f>(3600*G2)+C2</f>
        <v>1369332018</v>
      </c>
      <c r="E2" s="2">
        <v>0.41666666666666669</v>
      </c>
      <c r="F2" s="2">
        <v>0.75</v>
      </c>
      <c r="G2">
        <v>8</v>
      </c>
      <c r="H2" t="s">
        <v>10</v>
      </c>
      <c r="I2" t="s">
        <v>27</v>
      </c>
      <c r="J2" t="s">
        <v>10</v>
      </c>
      <c r="K2">
        <f>1</f>
        <v>1</v>
      </c>
    </row>
    <row r="3" spans="1:11" ht="18">
      <c r="A3">
        <v>2</v>
      </c>
      <c r="B3" s="1" t="s">
        <v>8</v>
      </c>
      <c r="C3" s="8">
        <v>1369684818</v>
      </c>
      <c r="D3">
        <f t="shared" ref="D3:D26" si="0">(3600*G3)+C3</f>
        <v>1369713618</v>
      </c>
      <c r="E3" s="2">
        <v>0.83333333333333337</v>
      </c>
      <c r="F3" s="2">
        <v>0.16666666666666666</v>
      </c>
      <c r="G3">
        <v>8</v>
      </c>
      <c r="H3" t="s">
        <v>10</v>
      </c>
      <c r="I3" t="s">
        <v>27</v>
      </c>
      <c r="J3" t="s">
        <v>10</v>
      </c>
      <c r="K3" s="15">
        <f>(C3-C2)/3600/24+K2</f>
        <v>5.416666666666667</v>
      </c>
    </row>
    <row r="4" spans="1:11" ht="18">
      <c r="A4">
        <v>3</v>
      </c>
      <c r="B4" s="1">
        <v>45087</v>
      </c>
      <c r="C4" s="8">
        <v>1370426418</v>
      </c>
      <c r="D4">
        <f t="shared" si="0"/>
        <v>1370458818</v>
      </c>
      <c r="E4" s="2">
        <v>0.41666666666666669</v>
      </c>
      <c r="F4" s="2">
        <v>0.79166666666666663</v>
      </c>
      <c r="G4">
        <v>9</v>
      </c>
      <c r="H4" t="s">
        <v>10</v>
      </c>
      <c r="J4" t="s">
        <v>10</v>
      </c>
      <c r="K4" s="15">
        <f t="shared" ref="K4:K13" si="1">(C4-C3)/3600/24+K3</f>
        <v>14</v>
      </c>
    </row>
    <row r="5" spans="1:11" ht="18">
      <c r="A5">
        <v>4</v>
      </c>
      <c r="B5" s="1">
        <v>45093</v>
      </c>
      <c r="C5" s="8">
        <v>1370916018</v>
      </c>
      <c r="D5">
        <f t="shared" si="0"/>
        <v>1370937618</v>
      </c>
      <c r="E5" s="2">
        <v>8.3333333333333329E-2</v>
      </c>
      <c r="F5" s="2">
        <v>0.33333333333333331</v>
      </c>
      <c r="G5">
        <v>6</v>
      </c>
      <c r="H5" t="s">
        <v>10</v>
      </c>
      <c r="I5" t="s">
        <v>15</v>
      </c>
      <c r="J5" t="s">
        <v>10</v>
      </c>
      <c r="K5" s="15">
        <f t="shared" si="1"/>
        <v>19.666666666666668</v>
      </c>
    </row>
    <row r="6" spans="1:11" ht="18">
      <c r="A6">
        <v>5</v>
      </c>
      <c r="B6" s="1">
        <v>45101</v>
      </c>
      <c r="C6" s="7">
        <v>1371600018</v>
      </c>
      <c r="D6">
        <f t="shared" si="0"/>
        <v>1371679218</v>
      </c>
      <c r="E6" s="2">
        <v>0</v>
      </c>
      <c r="F6" s="2">
        <v>0.91666666666666663</v>
      </c>
      <c r="G6">
        <v>22</v>
      </c>
      <c r="H6" t="s">
        <v>10</v>
      </c>
      <c r="I6" t="s">
        <v>16</v>
      </c>
      <c r="J6" t="s">
        <v>10</v>
      </c>
      <c r="K6" s="15">
        <f t="shared" si="1"/>
        <v>27.583333333333336</v>
      </c>
    </row>
    <row r="7" spans="1:11" ht="18">
      <c r="A7">
        <v>6</v>
      </c>
      <c r="B7" s="1">
        <v>45097</v>
      </c>
      <c r="C7" s="8">
        <v>1372132818</v>
      </c>
      <c r="D7">
        <f t="shared" si="0"/>
        <v>1372176018</v>
      </c>
      <c r="E7" s="2">
        <v>0.16666666666666666</v>
      </c>
      <c r="F7" s="2">
        <v>0.75</v>
      </c>
      <c r="G7">
        <v>12</v>
      </c>
      <c r="H7" t="s">
        <v>10</v>
      </c>
      <c r="J7" t="s">
        <v>10</v>
      </c>
      <c r="K7" s="15">
        <f t="shared" si="1"/>
        <v>33.75</v>
      </c>
    </row>
    <row r="8" spans="1:11" ht="18">
      <c r="A8">
        <v>7</v>
      </c>
      <c r="B8" s="1">
        <v>45110</v>
      </c>
      <c r="C8" s="8">
        <v>1372399218</v>
      </c>
      <c r="D8">
        <f t="shared" si="0"/>
        <v>1372453218</v>
      </c>
      <c r="E8" s="2">
        <v>0.25</v>
      </c>
      <c r="F8" s="2">
        <v>0.875</v>
      </c>
      <c r="G8">
        <v>15</v>
      </c>
      <c r="H8" t="s">
        <v>10</v>
      </c>
      <c r="J8" t="s">
        <v>10</v>
      </c>
      <c r="K8" s="15">
        <f t="shared" si="1"/>
        <v>36.833333333333336</v>
      </c>
    </row>
    <row r="9" spans="1:11">
      <c r="A9">
        <v>8</v>
      </c>
      <c r="B9" s="1" t="s">
        <v>11</v>
      </c>
      <c r="C9" s="9">
        <v>1372809618</v>
      </c>
      <c r="D9">
        <f t="shared" si="0"/>
        <v>1372939218</v>
      </c>
      <c r="E9" s="2">
        <v>0</v>
      </c>
      <c r="F9" s="2">
        <v>0.5</v>
      </c>
      <c r="G9">
        <v>36</v>
      </c>
      <c r="H9" t="s">
        <v>10</v>
      </c>
      <c r="I9" t="s">
        <v>27</v>
      </c>
      <c r="J9" t="s">
        <v>10</v>
      </c>
      <c r="K9" s="15">
        <f t="shared" si="1"/>
        <v>41.583333333333336</v>
      </c>
    </row>
    <row r="10" spans="1:11" ht="18">
      <c r="A10">
        <v>9</v>
      </c>
      <c r="B10" s="1">
        <v>45122</v>
      </c>
      <c r="C10" s="8">
        <v>1373416988</v>
      </c>
      <c r="D10">
        <f t="shared" si="0"/>
        <v>1373482688</v>
      </c>
      <c r="E10" s="3">
        <v>2.974537037037037E-2</v>
      </c>
      <c r="F10" s="2">
        <v>0.79016203703703702</v>
      </c>
      <c r="G10">
        <v>18.25</v>
      </c>
      <c r="H10" t="s">
        <v>10</v>
      </c>
      <c r="J10" t="s">
        <v>10</v>
      </c>
      <c r="K10" s="15">
        <f t="shared" si="1"/>
        <v>48.613078703703707</v>
      </c>
    </row>
    <row r="11" spans="1:11" ht="18">
      <c r="A11">
        <v>10</v>
      </c>
      <c r="B11" s="1">
        <v>45124</v>
      </c>
      <c r="C11" s="8">
        <v>1373614103</v>
      </c>
      <c r="D11">
        <f t="shared" si="0"/>
        <v>1373650895</v>
      </c>
      <c r="E11" s="2">
        <v>0.31116898148148148</v>
      </c>
      <c r="F11" s="2">
        <v>0.73353009259259261</v>
      </c>
      <c r="G11">
        <v>10.220000000000001</v>
      </c>
      <c r="H11" t="s">
        <v>10</v>
      </c>
      <c r="J11" t="s">
        <v>10</v>
      </c>
      <c r="K11" s="15">
        <f t="shared" si="1"/>
        <v>50.894502314814815</v>
      </c>
    </row>
    <row r="12" spans="1:11" ht="18">
      <c r="A12">
        <v>11</v>
      </c>
      <c r="B12" s="1">
        <v>45137</v>
      </c>
      <c r="C12" s="8">
        <v>1374724818</v>
      </c>
      <c r="D12">
        <f t="shared" si="0"/>
        <v>1374775218</v>
      </c>
      <c r="E12" s="2">
        <v>0.16666666666666666</v>
      </c>
      <c r="F12" s="2">
        <v>0.75</v>
      </c>
      <c r="G12">
        <v>14</v>
      </c>
      <c r="H12" t="s">
        <v>10</v>
      </c>
      <c r="J12" t="s">
        <v>10</v>
      </c>
      <c r="K12" s="15">
        <f t="shared" si="1"/>
        <v>63.75</v>
      </c>
    </row>
    <row r="13" spans="1:11" ht="18">
      <c r="A13">
        <v>12</v>
      </c>
      <c r="B13" s="1">
        <v>45142</v>
      </c>
      <c r="C13" s="8">
        <v>1375156818</v>
      </c>
      <c r="D13">
        <f t="shared" si="0"/>
        <v>1375200018</v>
      </c>
      <c r="E13" s="3">
        <v>0.16666666666666666</v>
      </c>
      <c r="F13" s="2">
        <v>0.66666666666666663</v>
      </c>
      <c r="G13">
        <v>12</v>
      </c>
      <c r="H13" t="s">
        <v>10</v>
      </c>
      <c r="I13" t="s">
        <v>13</v>
      </c>
      <c r="J13" t="s">
        <v>10</v>
      </c>
      <c r="K13" s="15">
        <f t="shared" si="1"/>
        <v>68.75</v>
      </c>
    </row>
    <row r="14" spans="1:11" ht="18">
      <c r="A14">
        <v>14</v>
      </c>
      <c r="B14" s="1">
        <v>45147</v>
      </c>
      <c r="C14" s="6">
        <v>1375575318</v>
      </c>
      <c r="D14">
        <f t="shared" si="0"/>
        <v>1375596918</v>
      </c>
      <c r="E14" s="2">
        <v>1.0416666666666666E-2</v>
      </c>
      <c r="F14" s="2">
        <v>0.26041666666666669</v>
      </c>
      <c r="G14">
        <v>6</v>
      </c>
      <c r="I14" t="s">
        <v>29</v>
      </c>
      <c r="J14" t="s">
        <v>10</v>
      </c>
    </row>
    <row r="15" spans="1:11">
      <c r="D15">
        <f t="shared" si="0"/>
        <v>0</v>
      </c>
    </row>
    <row r="16" spans="1:11" ht="18">
      <c r="A16">
        <v>13</v>
      </c>
      <c r="B16" s="1">
        <v>45143</v>
      </c>
      <c r="C16" s="13">
        <v>1375513218</v>
      </c>
      <c r="D16">
        <f t="shared" si="0"/>
        <v>1375527618</v>
      </c>
      <c r="E16" s="2">
        <v>0.29166666666666669</v>
      </c>
      <c r="F16" s="2">
        <v>0.45833333333333331</v>
      </c>
      <c r="G16">
        <v>4</v>
      </c>
      <c r="I16" t="s">
        <v>21</v>
      </c>
      <c r="J16" t="s">
        <v>10</v>
      </c>
    </row>
    <row r="17" spans="1:10" ht="18">
      <c r="A17">
        <v>13</v>
      </c>
      <c r="B17" s="1">
        <v>45144</v>
      </c>
      <c r="C17" s="8">
        <v>1375351218</v>
      </c>
      <c r="D17">
        <f t="shared" si="0"/>
        <v>1375358418</v>
      </c>
      <c r="E17" s="2">
        <v>0.41666666666666669</v>
      </c>
      <c r="F17" s="2">
        <v>0.5</v>
      </c>
      <c r="G17">
        <v>2</v>
      </c>
      <c r="I17" t="s">
        <v>21</v>
      </c>
      <c r="J17" t="s">
        <v>10</v>
      </c>
    </row>
    <row r="18" spans="1:10" ht="18">
      <c r="A18">
        <v>14</v>
      </c>
      <c r="B18" s="1">
        <v>45145</v>
      </c>
      <c r="C18" s="8">
        <v>1375470018</v>
      </c>
      <c r="D18">
        <f t="shared" si="0"/>
        <v>1375480818</v>
      </c>
      <c r="E18" s="3">
        <v>0.79166666666666663</v>
      </c>
      <c r="F18" s="2">
        <v>0.91666666666666663</v>
      </c>
      <c r="G18">
        <v>3</v>
      </c>
      <c r="I18" t="s">
        <v>21</v>
      </c>
      <c r="J18" t="s">
        <v>10</v>
      </c>
    </row>
    <row r="19" spans="1:10" ht="18">
      <c r="A19">
        <v>14</v>
      </c>
      <c r="B19" s="1">
        <v>45147</v>
      </c>
      <c r="C19" s="8">
        <v>1375575318</v>
      </c>
      <c r="D19">
        <f t="shared" ref="D19" si="2">(3600*G19)+C19</f>
        <v>1375596918</v>
      </c>
      <c r="E19" s="2">
        <v>1.0416666666666666E-2</v>
      </c>
      <c r="F19" s="2">
        <v>0.26041666666666669</v>
      </c>
      <c r="G19">
        <v>6</v>
      </c>
      <c r="I19" t="s">
        <v>29</v>
      </c>
      <c r="J19" t="s">
        <v>10</v>
      </c>
    </row>
    <row r="20" spans="1:10" ht="18">
      <c r="A20">
        <v>14</v>
      </c>
      <c r="B20" s="1">
        <v>45148</v>
      </c>
      <c r="C20" s="8">
        <v>1375696818</v>
      </c>
      <c r="D20">
        <f t="shared" si="0"/>
        <v>1375714818</v>
      </c>
      <c r="E20" s="2">
        <v>0.41666666666666669</v>
      </c>
      <c r="F20" s="2">
        <v>0.625</v>
      </c>
      <c r="G20">
        <v>5</v>
      </c>
      <c r="I20" t="s">
        <v>29</v>
      </c>
      <c r="J20" t="s">
        <v>10</v>
      </c>
    </row>
    <row r="21" spans="1:10" ht="17">
      <c r="A21">
        <v>14</v>
      </c>
      <c r="B21" s="1">
        <v>45150</v>
      </c>
      <c r="C21" s="14">
        <v>1375833618</v>
      </c>
      <c r="D21">
        <f t="shared" si="0"/>
        <v>1375855218</v>
      </c>
      <c r="E21" s="2">
        <v>0</v>
      </c>
      <c r="F21" s="2">
        <v>0.25</v>
      </c>
      <c r="G21">
        <v>6</v>
      </c>
      <c r="I21" t="s">
        <v>29</v>
      </c>
      <c r="J21" t="s">
        <v>10</v>
      </c>
    </row>
    <row r="22" spans="1:10" ht="18">
      <c r="A22">
        <v>14</v>
      </c>
      <c r="B22" s="1">
        <v>45151</v>
      </c>
      <c r="C22" s="8">
        <v>1375956018</v>
      </c>
      <c r="D22">
        <f t="shared" si="0"/>
        <v>1375999218</v>
      </c>
      <c r="E22" s="3">
        <v>0.41666666666666669</v>
      </c>
      <c r="F22" s="3">
        <v>0.91666666666666663</v>
      </c>
      <c r="G22">
        <v>12</v>
      </c>
      <c r="I22" t="s">
        <v>29</v>
      </c>
      <c r="J22" t="s">
        <v>10</v>
      </c>
    </row>
    <row r="23" spans="1:10" ht="18">
      <c r="A23">
        <v>15</v>
      </c>
      <c r="B23" s="1">
        <v>45152</v>
      </c>
      <c r="C23" s="8">
        <v>1376006418</v>
      </c>
      <c r="D23">
        <f t="shared" si="0"/>
        <v>1376064018</v>
      </c>
      <c r="E23" s="3">
        <v>0</v>
      </c>
      <c r="F23" s="2">
        <v>0.66666666666666663</v>
      </c>
      <c r="G23">
        <v>16</v>
      </c>
      <c r="I23" t="s">
        <v>29</v>
      </c>
      <c r="J23" t="s">
        <v>10</v>
      </c>
    </row>
    <row r="25" spans="1:10" ht="18">
      <c r="A25">
        <v>15</v>
      </c>
      <c r="B25" s="1">
        <v>45154</v>
      </c>
      <c r="C25" s="11">
        <v>1376211618</v>
      </c>
      <c r="D25">
        <f t="shared" si="0"/>
        <v>1376236818</v>
      </c>
      <c r="E25" s="2">
        <v>0.375</v>
      </c>
      <c r="F25" s="2">
        <v>0.66666666666666663</v>
      </c>
      <c r="G25">
        <v>7</v>
      </c>
      <c r="I25" t="s">
        <v>30</v>
      </c>
      <c r="J25" t="s">
        <v>10</v>
      </c>
    </row>
    <row r="26" spans="1:10" ht="18">
      <c r="A26">
        <v>15</v>
      </c>
      <c r="B26" s="1">
        <v>45155</v>
      </c>
      <c r="C26" s="11">
        <v>1376290818</v>
      </c>
      <c r="D26">
        <f t="shared" si="0"/>
        <v>1376337618</v>
      </c>
      <c r="E26" s="2">
        <v>0.29166666666666669</v>
      </c>
      <c r="F26" s="2">
        <v>0.83333333333333337</v>
      </c>
      <c r="G26">
        <v>13</v>
      </c>
      <c r="I26" t="s">
        <v>30</v>
      </c>
      <c r="J26" t="s">
        <v>10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A8E78-AD95-4C40-B919-02E761C9AA43}">
  <dimension ref="A1:G24"/>
  <sheetViews>
    <sheetView zoomScale="130" zoomScaleNormal="130" workbookViewId="0">
      <selection activeCell="B19" sqref="B19"/>
    </sheetView>
  </sheetViews>
  <sheetFormatPr baseColWidth="10" defaultRowHeight="16"/>
  <cols>
    <col min="2" max="3" width="26.33203125" bestFit="1" customWidth="1"/>
    <col min="4" max="4" width="28" bestFit="1" customWidth="1"/>
    <col min="6" max="6" width="32.6640625" bestFit="1" customWidth="1"/>
  </cols>
  <sheetData>
    <row r="1" spans="1:7" ht="21">
      <c r="A1" s="4" t="s">
        <v>0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12</v>
      </c>
      <c r="G1" s="4"/>
    </row>
    <row r="2" spans="1:7">
      <c r="A2">
        <v>1</v>
      </c>
      <c r="B2" s="5">
        <v>1.0004056511866299</v>
      </c>
      <c r="C2" s="5">
        <v>8.2460483494937499E-4</v>
      </c>
      <c r="D2">
        <f>C2/SQRT(E2)</f>
        <v>1.586952744776962E-4</v>
      </c>
      <c r="E2">
        <v>27</v>
      </c>
      <c r="F2" t="s">
        <v>27</v>
      </c>
    </row>
    <row r="3" spans="1:7">
      <c r="A3">
        <v>2</v>
      </c>
      <c r="B3" s="5">
        <v>1.0000571802511</v>
      </c>
      <c r="C3" s="5">
        <v>7.8559676415439499E-4</v>
      </c>
      <c r="D3">
        <f t="shared" ref="D3:D14" si="0">C3/SQRT(E3)</f>
        <v>1.5118816775301297E-4</v>
      </c>
      <c r="E3">
        <v>27</v>
      </c>
      <c r="F3" t="s">
        <v>27</v>
      </c>
    </row>
    <row r="4" spans="1:7">
      <c r="A4">
        <v>3</v>
      </c>
      <c r="B4" s="5">
        <v>1.0003941044955</v>
      </c>
      <c r="C4" s="5">
        <v>8.8746203943696996E-4</v>
      </c>
      <c r="D4">
        <f t="shared" si="0"/>
        <v>1.5688260653288116E-4</v>
      </c>
      <c r="E4">
        <v>32</v>
      </c>
    </row>
    <row r="5" spans="1:7">
      <c r="A5">
        <v>4</v>
      </c>
      <c r="B5" s="5">
        <v>1.0001849873154001</v>
      </c>
      <c r="C5" s="5">
        <v>9.7472505100436595E-4</v>
      </c>
      <c r="D5">
        <f t="shared" si="0"/>
        <v>2.1270244419034282E-4</v>
      </c>
      <c r="E5">
        <v>21</v>
      </c>
    </row>
    <row r="6" spans="1:7">
      <c r="A6">
        <v>5</v>
      </c>
      <c r="B6" s="5">
        <v>0.99993151932858104</v>
      </c>
      <c r="C6" s="5">
        <v>7.9003448864422101E-4</v>
      </c>
      <c r="D6">
        <f t="shared" si="0"/>
        <v>8.9453790767402079E-5</v>
      </c>
      <c r="E6">
        <v>78</v>
      </c>
    </row>
    <row r="7" spans="1:7">
      <c r="A7">
        <v>6</v>
      </c>
      <c r="B7" s="5">
        <v>0.99979535855961899</v>
      </c>
      <c r="C7" s="5">
        <v>8.2432404314183795E-4</v>
      </c>
      <c r="D7">
        <f t="shared" si="0"/>
        <v>1.2570823806992262E-4</v>
      </c>
      <c r="E7">
        <v>43</v>
      </c>
    </row>
    <row r="8" spans="1:7">
      <c r="A8">
        <v>7</v>
      </c>
      <c r="B8" s="5">
        <v>0.99991390003712299</v>
      </c>
      <c r="C8" s="5">
        <v>7.4762348569618498E-4</v>
      </c>
      <c r="D8">
        <f t="shared" si="0"/>
        <v>1.0269398361651261E-4</v>
      </c>
      <c r="E8">
        <v>53</v>
      </c>
    </row>
    <row r="9" spans="1:7">
      <c r="A9">
        <v>8</v>
      </c>
      <c r="B9" s="5">
        <v>0.99967695822255698</v>
      </c>
      <c r="C9" s="5">
        <v>7.7580982052732103E-4</v>
      </c>
      <c r="D9">
        <f t="shared" si="0"/>
        <v>6.9390539852440052E-5</v>
      </c>
      <c r="E9">
        <v>125</v>
      </c>
      <c r="F9" t="s">
        <v>27</v>
      </c>
    </row>
    <row r="10" spans="1:7">
      <c r="A10">
        <v>9</v>
      </c>
      <c r="B10" s="5">
        <v>0.99951404077680195</v>
      </c>
      <c r="C10" s="5">
        <v>7.50801461819881E-4</v>
      </c>
      <c r="D10">
        <f t="shared" si="0"/>
        <v>9.3850182727485125E-5</v>
      </c>
      <c r="E10">
        <v>64</v>
      </c>
    </row>
    <row r="11" spans="1:7">
      <c r="A11">
        <v>10</v>
      </c>
      <c r="B11" s="5">
        <v>0.99963987191935</v>
      </c>
      <c r="C11" s="5">
        <v>5.9164703192445402E-4</v>
      </c>
      <c r="D11">
        <f t="shared" si="0"/>
        <v>1.0000660126569015E-4</v>
      </c>
      <c r="E11">
        <v>35</v>
      </c>
    </row>
    <row r="12" spans="1:7">
      <c r="A12">
        <v>11</v>
      </c>
      <c r="B12" s="5">
        <v>0.99992148631815603</v>
      </c>
      <c r="C12" s="5">
        <v>8.1711301218508905E-4</v>
      </c>
      <c r="D12">
        <f t="shared" si="0"/>
        <v>1.155572303823685E-4</v>
      </c>
      <c r="E12">
        <v>50</v>
      </c>
    </row>
    <row r="13" spans="1:7">
      <c r="A13">
        <v>12</v>
      </c>
      <c r="B13" s="5">
        <v>0.99969038069905702</v>
      </c>
      <c r="C13" s="5">
        <v>7.5114610472376303E-4</v>
      </c>
      <c r="D13">
        <f t="shared" si="0"/>
        <v>1.1590436026985294E-4</v>
      </c>
      <c r="E13">
        <v>42</v>
      </c>
    </row>
    <row r="14" spans="1:7">
      <c r="A14">
        <v>13</v>
      </c>
      <c r="B14" s="5">
        <v>0.99779966508599305</v>
      </c>
      <c r="C14" s="5">
        <v>9.0841411735361204E-4</v>
      </c>
      <c r="D14">
        <f t="shared" si="0"/>
        <v>2.0312757181231478E-4</v>
      </c>
      <c r="E14">
        <v>20</v>
      </c>
      <c r="F14" t="s">
        <v>24</v>
      </c>
    </row>
    <row r="16" spans="1:7">
      <c r="A16" s="12" t="s">
        <v>22</v>
      </c>
      <c r="B16" s="12"/>
      <c r="C16" s="12"/>
    </row>
    <row r="17" spans="1:6">
      <c r="A17" t="s">
        <v>1</v>
      </c>
      <c r="B17" t="s">
        <v>17</v>
      </c>
      <c r="C17" t="s">
        <v>18</v>
      </c>
      <c r="D17" t="s">
        <v>19</v>
      </c>
      <c r="E17" t="s">
        <v>20</v>
      </c>
      <c r="F17" t="s">
        <v>23</v>
      </c>
    </row>
    <row r="18" spans="1:6">
      <c r="A18" s="1">
        <v>45144</v>
      </c>
      <c r="B18" s="5">
        <v>0.99920581826602595</v>
      </c>
      <c r="C18" s="5">
        <v>1.56576458752743E-3</v>
      </c>
      <c r="D18" s="10">
        <f>C18/SQRT(E18)</f>
        <v>5.9180338718131512E-4</v>
      </c>
      <c r="E18">
        <v>7</v>
      </c>
      <c r="F18" t="s">
        <v>25</v>
      </c>
    </row>
    <row r="19" spans="1:6">
      <c r="A19" s="1">
        <v>45145</v>
      </c>
      <c r="B19" s="5">
        <v>0.99963040908617196</v>
      </c>
      <c r="C19" s="5">
        <v>7.05962719669933E-4</v>
      </c>
      <c r="D19" s="10">
        <f t="shared" ref="D19:D24" si="1">C19/SQRT(E19)</f>
        <v>2.2324501373239411E-4</v>
      </c>
      <c r="E19">
        <v>10</v>
      </c>
      <c r="F19" t="s">
        <v>25</v>
      </c>
    </row>
    <row r="20" spans="1:6">
      <c r="A20" s="1">
        <v>45147</v>
      </c>
      <c r="B20" s="5">
        <v>0.99779966508599305</v>
      </c>
      <c r="C20" s="5">
        <v>9.0841411735361204E-4</v>
      </c>
      <c r="D20" s="10">
        <f t="shared" si="1"/>
        <v>2.0312757181231478E-4</v>
      </c>
      <c r="E20">
        <v>20</v>
      </c>
      <c r="F20" t="s">
        <v>26</v>
      </c>
    </row>
    <row r="21" spans="1:6">
      <c r="A21" s="1">
        <v>45148</v>
      </c>
      <c r="B21" s="5">
        <v>0.99823732590209002</v>
      </c>
      <c r="C21" s="5">
        <v>8.2981046192932503E-4</v>
      </c>
      <c r="D21" s="10">
        <f t="shared" si="1"/>
        <v>1.9558820157658906E-4</v>
      </c>
      <c r="E21">
        <v>18</v>
      </c>
      <c r="F21" t="s">
        <v>26</v>
      </c>
    </row>
    <row r="22" spans="1:6">
      <c r="A22" s="1">
        <v>45150</v>
      </c>
      <c r="B22" s="5">
        <v>0.99796108145979701</v>
      </c>
      <c r="C22" s="5">
        <v>6.5988707056234498E-4</v>
      </c>
      <c r="D22">
        <f t="shared" si="1"/>
        <v>1.4399916433212437E-4</v>
      </c>
      <c r="E22">
        <v>21</v>
      </c>
    </row>
    <row r="23" spans="1:6">
      <c r="A23" s="1">
        <v>45151</v>
      </c>
      <c r="B23" s="5">
        <v>0.99787314287667495</v>
      </c>
      <c r="C23" s="5">
        <v>6.4521479979705299E-4</v>
      </c>
      <c r="D23" s="10">
        <f t="shared" si="1"/>
        <v>9.9558805053805735E-5</v>
      </c>
      <c r="E23">
        <v>42</v>
      </c>
    </row>
    <row r="24" spans="1:6">
      <c r="A24" s="1">
        <v>45152</v>
      </c>
      <c r="B24" s="5">
        <v>0.99798624653342405</v>
      </c>
      <c r="C24" s="5">
        <v>8.1925933360725599E-4</v>
      </c>
      <c r="D24" s="10">
        <f t="shared" si="1"/>
        <v>1.0947813347411022E-4</v>
      </c>
      <c r="E24">
        <v>56</v>
      </c>
    </row>
  </sheetData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Lock-Stretch Info</vt:lpstr>
      <vt:lpstr>Data for 12 Week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Julianna Lews</cp:lastModifiedBy>
  <dcterms:created xsi:type="dcterms:W3CDTF">2023-08-03T17:54:41Z</dcterms:created>
  <dcterms:modified xsi:type="dcterms:W3CDTF">2023-08-17T21:40:15Z</dcterms:modified>
</cp:coreProperties>
</file>